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A:\"/>
    </mc:Choice>
  </mc:AlternateContent>
  <xr:revisionPtr revIDLastSave="0" documentId="13_ncr:1_{710EB040-7619-4C47-BE57-8DF5111A94D7}" xr6:coauthVersionLast="47" xr6:coauthVersionMax="47" xr10:uidLastSave="{00000000-0000-0000-0000-000000000000}"/>
  <bookViews>
    <workbookView xWindow="-120" yWindow="-120" windowWidth="20730" windowHeight="11040" tabRatio="517" xr2:uid="{00000000-000D-0000-FFFF-FFFF00000000}"/>
  </bookViews>
  <sheets>
    <sheet name="Mapa de riesgo  Institucional" sheetId="22" r:id="rId1"/>
    <sheet name="MATRIZ DE CALOR" sheetId="25" r:id="rId2"/>
    <sheet name="Hoja1" sheetId="24" r:id="rId3"/>
    <sheet name="Hoja2" sheetId="26" r:id="rId4"/>
  </sheets>
  <externalReferences>
    <externalReference r:id="rId5"/>
  </externalReferences>
  <definedNames>
    <definedName name="_xlnm._FilterDatabase" localSheetId="0" hidden="1">'Mapa de riesgo  Institucional'!$C$4:$AA$21</definedName>
    <definedName name="_xlnm.Print_Area" localSheetId="0">'Mapa de riesgo  Institucional'!$A$1:$AA$32</definedName>
    <definedName name="_xlnm.Print_Titles" localSheetId="0">'Mapa de riesgo  Institucional'!$4:$5</definedName>
  </definedNames>
  <calcPr calcId="191029"/>
</workbook>
</file>

<file path=xl/calcChain.xml><?xml version="1.0" encoding="utf-8"?>
<calcChain xmlns="http://schemas.openxmlformats.org/spreadsheetml/2006/main">
  <c r="L32" i="22" l="1"/>
  <c r="L8" i="22"/>
  <c r="L7" i="22"/>
  <c r="L16" i="22"/>
  <c r="L15" i="22"/>
  <c r="L14" i="22"/>
  <c r="L13" i="22"/>
  <c r="L31" i="22"/>
  <c r="L30" i="22"/>
  <c r="L6" i="22"/>
  <c r="L10" i="22"/>
  <c r="L17" i="22"/>
  <c r="L19" i="22"/>
  <c r="L29" i="22"/>
  <c r="L28" i="22"/>
  <c r="L27" i="22"/>
  <c r="L26" i="22"/>
  <c r="L12" i="22"/>
  <c r="L11" i="22"/>
  <c r="L9" i="22"/>
  <c r="L25" i="22"/>
  <c r="L24" i="22"/>
  <c r="L23" i="22"/>
  <c r="L21" i="22"/>
  <c r="L22" i="22"/>
  <c r="L18" i="22"/>
  <c r="L20" i="22"/>
  <c r="E1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Rafael Alfonso del Toro Guzmán</author>
  </authors>
  <commentList>
    <comment ref="H22" authorId="0" shapeId="0" xr:uid="{00000000-0006-0000-0000-000001000000}">
      <text>
        <r>
          <rPr>
            <b/>
            <sz val="9"/>
            <color indexed="81"/>
            <rFont val="Tahoma"/>
            <family val="2"/>
          </rPr>
          <t>Rafael Alfonso del Toro Guzmán:</t>
        </r>
        <r>
          <rPr>
            <sz val="9"/>
            <color indexed="81"/>
            <rFont val="Tahoma"/>
            <family val="2"/>
          </rPr>
          <t xml:space="preserve">
Verificación…..
Validar…
Instruir ….
Socializar los planes y/o documentos del procesos…..</t>
        </r>
      </text>
    </comment>
    <comment ref="H23" authorId="0" shapeId="0" xr:uid="{00000000-0006-0000-0000-000002000000}">
      <text>
        <r>
          <rPr>
            <b/>
            <sz val="9"/>
            <color indexed="81"/>
            <rFont val="Tahoma"/>
            <family val="2"/>
          </rPr>
          <t>Rafael Alfonso del Toro Guzmán:</t>
        </r>
        <r>
          <rPr>
            <sz val="9"/>
            <color indexed="81"/>
            <rFont val="Tahoma"/>
            <family val="2"/>
          </rPr>
          <t xml:space="preserve">
Verificación…..
Validar…
Instruir ….
Socializar los planes y/o documentos del procesos…..</t>
        </r>
      </text>
    </comment>
  </commentList>
</comments>
</file>

<file path=xl/sharedStrings.xml><?xml version="1.0" encoding="utf-8"?>
<sst xmlns="http://schemas.openxmlformats.org/spreadsheetml/2006/main" count="680" uniqueCount="253">
  <si>
    <t>CÓDIGO: EVCG-FO-07</t>
  </si>
  <si>
    <t>No.</t>
  </si>
  <si>
    <t>PROCESO</t>
  </si>
  <si>
    <t>OBJETIVO</t>
  </si>
  <si>
    <t>ZONA DE RIESGO</t>
  </si>
  <si>
    <t>ZONA DE RIESGO RESIDUAL</t>
  </si>
  <si>
    <t>TRATAMIENTO</t>
  </si>
  <si>
    <t>DESCRIPCIÓN DE ACCIONES A REALIZAR O QUE SE ESTAN REALIZANDO</t>
  </si>
  <si>
    <t>Impacto</t>
  </si>
  <si>
    <t>IMPACTO</t>
  </si>
  <si>
    <t>CLASIFICACION DEL RIESGO</t>
  </si>
  <si>
    <t>Probabilidad</t>
  </si>
  <si>
    <t>Tipo</t>
  </si>
  <si>
    <t>Implementación</t>
  </si>
  <si>
    <t>Calificación</t>
  </si>
  <si>
    <t>Documentación</t>
  </si>
  <si>
    <t>Frecuencia</t>
  </si>
  <si>
    <t>Evidencia</t>
  </si>
  <si>
    <t>PLAN DE ACCIÓN</t>
  </si>
  <si>
    <t xml:space="preserve">RESPONSABLE </t>
  </si>
  <si>
    <t>Afectación Económica</t>
  </si>
  <si>
    <t>EJECUCIÓN Y ADMINISTRACIÓN DE PROCESOS</t>
  </si>
  <si>
    <t>FRAUDE EXTERNO</t>
  </si>
  <si>
    <t>FRAUDE INTERNO</t>
  </si>
  <si>
    <t>FALLAS TECNOLÓGICAS</t>
  </si>
  <si>
    <t>RELACIONES LABORALES</t>
  </si>
  <si>
    <t>USUARIOS, PRODUCTOS Y PRÁCTICAS</t>
  </si>
  <si>
    <t>DAÑOS A ACTIVOS FIJOS</t>
  </si>
  <si>
    <t>Afectación Reputacional</t>
  </si>
  <si>
    <t>CAUSA</t>
  </si>
  <si>
    <t>AFECTACION</t>
  </si>
  <si>
    <t>ATRIBUTOS</t>
  </si>
  <si>
    <t>CONTROL DETECTIVO</t>
  </si>
  <si>
    <t>CONTROL PREVENTIVO</t>
  </si>
  <si>
    <t>CONTROL CORRECTIVO</t>
  </si>
  <si>
    <t>MANUAL</t>
  </si>
  <si>
    <t>AUTOMATICO</t>
  </si>
  <si>
    <t>DOCUMENTADO</t>
  </si>
  <si>
    <t>SIN DOCUMENTAR</t>
  </si>
  <si>
    <t>CONTINUA</t>
  </si>
  <si>
    <t>ALEATORIA</t>
  </si>
  <si>
    <t>CON REGISTRO</t>
  </si>
  <si>
    <t>SIN REGISTRO</t>
  </si>
  <si>
    <r>
      <rPr>
        <b/>
        <sz val="10"/>
        <color theme="1"/>
        <rFont val="Arial Narrow"/>
        <family val="2"/>
      </rPr>
      <t>OPCION DE MANEJO DEL RIESGO:</t>
    </r>
    <r>
      <rPr>
        <sz val="10"/>
        <color theme="1"/>
        <rFont val="Arial Narrow"/>
        <family val="2"/>
      </rPr>
      <t xml:space="preserve">
</t>
    </r>
    <r>
      <rPr>
        <sz val="7"/>
        <color theme="1"/>
        <rFont val="Arial Narrow"/>
        <family val="2"/>
      </rPr>
      <t xml:space="preserve">
</t>
    </r>
    <r>
      <rPr>
        <sz val="10"/>
        <color theme="1"/>
        <rFont val="Arial Narrow"/>
        <family val="2"/>
      </rPr>
      <t>Reducir, Aceptar,
Evitar</t>
    </r>
  </si>
  <si>
    <t xml:space="preserve">REDUCIR </t>
  </si>
  <si>
    <t>ACEPTAR</t>
  </si>
  <si>
    <t>EVITAR</t>
  </si>
  <si>
    <t>Probalidad Final %</t>
  </si>
  <si>
    <t>Impacto Residual Final %</t>
  </si>
  <si>
    <t>FECHA DE IMPLEMENTACION</t>
  </si>
  <si>
    <t>máximo 2</t>
  </si>
  <si>
    <t>3 a 24</t>
  </si>
  <si>
    <t>25 a 500</t>
  </si>
  <si>
    <t>500 a 5000</t>
  </si>
  <si>
    <t>mas de 5000</t>
  </si>
  <si>
    <r>
      <rPr>
        <b/>
        <sz val="9"/>
        <rFont val="Arial Narrow"/>
        <family val="2"/>
      </rPr>
      <t>PROBABILIDAD:</t>
    </r>
    <r>
      <rPr>
        <sz val="9"/>
        <rFont val="Arial Narrow"/>
        <family val="2"/>
      </rPr>
      <t xml:space="preserve">
1. 20%: Muy Baja,
2. 40%: Baja,
3. 60%: Media,
4. 80%: Alta,
5. 100%: Muy Alta,</t>
    </r>
  </si>
  <si>
    <t>Leve 20%</t>
  </si>
  <si>
    <t>Menor 40%</t>
  </si>
  <si>
    <t>Moderado 60%</t>
  </si>
  <si>
    <t>Catastrófico 100%</t>
  </si>
  <si>
    <t>Muy Alta 100%</t>
  </si>
  <si>
    <t>Alto</t>
  </si>
  <si>
    <t>Extremo</t>
  </si>
  <si>
    <t>Alta 80%</t>
  </si>
  <si>
    <t>Moderado</t>
  </si>
  <si>
    <t>Media 60%</t>
  </si>
  <si>
    <t>Baja 40%</t>
  </si>
  <si>
    <t>Bajo</t>
  </si>
  <si>
    <t>Muy Baja 20%</t>
  </si>
  <si>
    <t>Mayor 80%</t>
  </si>
  <si>
    <r>
      <rPr>
        <b/>
        <sz val="10"/>
        <rFont val="Arial Narrow"/>
        <family val="2"/>
      </rPr>
      <t>IMPACTO:</t>
    </r>
    <r>
      <rPr>
        <sz val="10"/>
        <rFont val="Arial Narrow"/>
        <family val="2"/>
      </rPr>
      <t xml:space="preserve">
1. 20%: Leve,
2: 40%: Menor, 
3: 60%: Moderado,
4: 80%: Mayor,
5: 100%: Catastrófico</t>
    </r>
  </si>
  <si>
    <t>EVALUACIÓN
(Ver Matriz de Calor)</t>
  </si>
  <si>
    <t>VERSIÓN: 4.0</t>
  </si>
  <si>
    <t>FECHA: 24 DE ENERO DE 2024</t>
  </si>
  <si>
    <t>X</t>
  </si>
  <si>
    <t>Oportunidad</t>
  </si>
  <si>
    <t>Riesgo</t>
  </si>
  <si>
    <t xml:space="preserve">Riesgo Fiscal </t>
  </si>
  <si>
    <t>REISGOS</t>
  </si>
  <si>
    <t>RIESGOS</t>
  </si>
  <si>
    <t>Gestionar y Optimizar la disponibilidad de los recursos físicos y los servicios de apoyo logístico para el cumplimiento de los objetivos misionales y el normal funcionamiento de los 
procesos del SETP Santa Marta S.A.S. Así como garantizar la adecuada conservación de la documentación y velar por la implementación del Sistema de Gestión de la Calidad.</t>
  </si>
  <si>
    <t>DESCRIPCION DEL RIESGO</t>
  </si>
  <si>
    <t>Ausencia de políticas y procedimientos claros sobre la gestión de inventarios                       Falta de supervisión y revisión periódica del inventario, lo que facilita el descontrol. Información desactualizada sobre el estado de los bienes o equipos.</t>
  </si>
  <si>
    <t>Definir procedimientos claros para el control y manejo del inventario, incluyendo la asignación y devolución de bienes y equipos.                                                                                    Crear y realizar inventario físico de manera regular para  verificar y controlar  físicamente la existencia de los bienes y su estado. Etiquetar todos los bienes materiales con códigos de identificación para facilidad de  la identificación, localización y registro de manera rápida y precisa, además de reducir la probabilidad de pérdida o robo</t>
  </si>
  <si>
    <t>Aplicar el AGA-FO-11 control de activo fijo.                                            Establecer un calendario para la realización de inventarios físicos periódicos para comparativos  con los registros del sistema.</t>
  </si>
  <si>
    <t>Lider gestión administrativa</t>
  </si>
  <si>
    <t>No realizar un análisis adecuado de las necesidades actuales y futuras de la entidad, lo que lleva a compras impulsivas o sin justificación.                     No establecer procedimientos rigurosos para evaluar y seleccionar proveedores   Desactualización en la Planificación.                            Las adquisiciones no están alineadas con el presupuesto aprobado</t>
  </si>
  <si>
    <t>Orientar, asistir, asesorar, apoyar y tramitar los diferentes procesos de contratación y asuntos juridicos-administrativos requeridos por la Entidad, mediante la estricta sujeción a la normatividad contractual correspondiente, con el 
fin de garantizar el cumplimiento de las metas del Plan de Acción Institucional y velar de manera oportuna y eficaz por los intereses del SETP Santa Marta, en cumplimiento de la Constitución Política, la Ley y la normatividad interna para la 
buena marcha de su gestión administrativa</t>
  </si>
  <si>
    <t>GESTIÓN JURIDICA Y CONTRATACIÓN</t>
  </si>
  <si>
    <t>Deficiente Supervisión Contractual</t>
  </si>
  <si>
    <t>x</t>
  </si>
  <si>
    <t xml:space="preserve">Proceso de Gestion Juridica y Contratación </t>
  </si>
  <si>
    <t>Celebración de Contratos sin el Cumplimiento de los Requisitos Legales</t>
  </si>
  <si>
    <t>La suscripción de contratos sin el cumplimiento de los requisitos legales puede generar nulidad de los mismos, responsabilidad disciplinaria, fiscal y penal para los funcionarios involucrados, así como riesgos financieros y administrativos para la entidad.</t>
  </si>
  <si>
    <t>Verificación exhaustiva del cumplimiento normativo en la documentación contractual incluyendo estudios previos, disponibilidad presupuestal y justificación de la necesidad del contrato.                                                    Realizar reuniones semestrales de seguimiento a la normatividad vigente en materia de contratación pública, con la participación de las áreas jurídicas, financieras y de supervisión contractual.</t>
  </si>
  <si>
    <t>Aplicación y seguimiento al checklist  para  validar el cumplimiento de todos los requisitos contractuales.                    Verificar  que los estudios previos sean completos.                                        Realizar controles previos y simultáneos al pliego de condiciones contracturales.                                                                                                                                                                              Retroalimentación periódica los resposnables de la contratación sobre normativa vigente, buenas prácticas y gestión de riesgos contractuales.</t>
  </si>
  <si>
    <t xml:space="preserve">Incumplimiento contractual, generando disputas legales y posibles sanciones.                          Pérdidas económicas, por pagos indebidos,                     Deterioro de la  la operatividad  de la entidad.         La Falta de idoneidad del supervisor en la verificación y seguimiento de las actividades contractuales puede comprometer el control efectivo del contrato.                                                         Deficiente supervisión por parte de los apoyos de supervisión, quienes no realizan una verificación adecuada de los informes de actividades presentados mensualmente por los contratistas, lo que puede generar inconsistencias e incumplimientos contractuales </t>
  </si>
  <si>
    <t>Realizar la supervisión  conforme al marco jurídico aplicable. (Manual de supervisición)                                                                     Revisión y seguimiento exhaustivo al  formato de informe de actividades y recibido a satisfacción (AGF-FO-04) garantizando que estos cumplan con las obligaciones contractuales establecidas.                                                 Verificar que la información consignada  en el informe este respaldada con evidencias suficientes que acrediten la correcta ejecución de las actividades.                    Ejecutar el  filtro de revisión por el área de Secretaría General para la aprobación o devolución de los informes de actividades, asegurando que cumplan con los requisitos establecidos antes de su aceptación definitiva</t>
  </si>
  <si>
    <t>Revisión exhaustiva de los informes de actividades y recibido a satisfacción.                     Implementar sesiones de seguimiento y retroalimentación para evaluar la efectividad de la supervisión. Seguimiento al formato AJC-FO-16 de control de pagos de prestación de servicios, registrando de manera sistemática las aprobaciones contractuales y garantizando la trazabilidad en el proceso de validación y ejecución de los pagos.</t>
  </si>
  <si>
    <t>Procesos judiciales adversos para la entidad debido a la falta de respuesta dentro de los plazos establecidos o a contestaciones inadecuadas que desconocen el marco normativo vigente.</t>
  </si>
  <si>
    <t>Deficiencia en los mecanismos de seguimiento y control de los procesos judiciales, lo que puede derivar en sanciones y fallos adversos para la entidad. Posibles prácticas irregulares entre abogados y/o funcionarios judiciales, así como sanciones derivadas de incidentes de desacato.</t>
  </si>
  <si>
    <t>Realización periódica de Comités de Conciliación al menos cada dos meses.                                                                       Documentar y hacer seguimiento a los compromisos y decisiones adoptadas en cada comité.                                                      Revisar y actualizar periódicamente el Manual de Prevención del Daño Antijurídico, alineándolo con la normatividad vigente.</t>
  </si>
  <si>
    <t>Registro detallado y sistemático de las actas de los Comités de Conciliación, asegurando la documentación de las decisiones adoptadas, compromisos establecidos y seguimiento a las acciones derivadas.</t>
  </si>
  <si>
    <t>Pérdida de recursos públicos debido al incumplimiento del objeto contractual, generando un posible detrimento patrimonial para la entidad</t>
  </si>
  <si>
    <t>Beneficio indebido a terceros en la contratación. Deficiencia en la selección del contratista, derivada de la falta de idoneidad y experiencia.                      Pago a contratistas sin cumplimiento del objeto contractual.</t>
  </si>
  <si>
    <t>Revisión de la vigencia y cumplimiento de los requisitos contractuales.                                                                       Validación de la idoneidad del contratista.                           Monitoreo continuo de los informes de actividades del contratista. Definición de la periodicidad de reuniones con la interventoría,</t>
  </si>
  <si>
    <t>Aplicar un checklist de verificación de requisitos de idoneidad del contratista. Establecer  un cronograma de reuniones con la interventoría</t>
  </si>
  <si>
    <t xml:space="preserve">Posibilidad de afectación economica debido a la falta de alineación entre las necesidades reales de la entidad y el Plan Anual de Adquisiciones, generando afectaciones a la operatividad de la entidad </t>
  </si>
  <si>
    <t>Posibilidad de afectación economica or la falta de un registro preciso y actualizado de los bienes de la entidad, lo que puede generar pérdidas, deterioro o uso inadecuado.</t>
  </si>
  <si>
    <t>Revisión y actualización periódica del PAA para ajustarlo a cambios en la operatividad o necesidades emergentes.                    Recepción y análisis del informe de necesidades de todas las áreas, asegurando que la formulación del PAA responda a requerimientos reales y prioritarios.                                            Registro y seguimiento integral del ciclo de adquisiciones, garantizando la trazabilidad y transparencia en cada proceso.</t>
  </si>
  <si>
    <t>Seguimiento y actualización del Plan Anual de Adquisiciones (PAA).    Monitoreo y control del reporte de adquisiciones en Excel.           Levantamiento de información de las necesidades de todas las áreas. Integración del PAA con el sistema de inventarios</t>
  </si>
  <si>
    <t>Posibilidad de vulneración de la integridad de la información debido a accesos no autorizados</t>
  </si>
  <si>
    <t>Acceso no restringido de los funcionarios al repositorio documental.                                     Presencia de malware y virus informáticos.      Ataques cibernéticos, poniendo en riesgo la confidencialidad, integridad y disponibilidad de la información institucional.</t>
  </si>
  <si>
    <t>Implementación de soluciones tecnológicas de seguridad. Asignación de un usuario administrador, encargado de gestionar y controlar los permisos de acceso a la información.              Monitoreo continuo de la información a través del firewall, detectando y mitigando posibles amenazas de seguridad en tiempo real.</t>
  </si>
  <si>
    <t>Proceso gestión sistemas</t>
  </si>
  <si>
    <t>Implementación de programas de seguridad tecnológica, para  la protección prevención de accesos no autorizados.                                     Aplicación de autenticación de doble usuario, gestionada por el usuario administrador</t>
  </si>
  <si>
    <t>Acceso no restringido a descargas e instalaciones en equipos institucionales.                                      Instalación y utilización de software sin licenciamiento oficial, infringiendo normativas legales y de seguridad informática.</t>
  </si>
  <si>
    <t>Implementación y control de  un sistema de doble autenticación para la descarga de aplicaciones, donde solo el usuario administrador tenga privilegios exclusivos para descargar e instalar software.</t>
  </si>
  <si>
    <t>Implementación de un sistema de doble usuario con restricciones de descarga, garantizando que solo el usuario administrador tenga permisos para ejecutar la instalación de software.</t>
  </si>
  <si>
    <t>Deficiencias en el monitoreo y control del Sistema de Gestión de Calidad (SGC), afectando su cumplimiento y mejora continua.</t>
  </si>
  <si>
    <t>Desconexión entre el SGC y los procesos estratégicos de la entidad.  Deficiencias en la documentación y trazabilidad de los procesos. Pérdida de información relevante para auditorías internas y externas.                                                      Falta de seguimiento a cambios normativos.</t>
  </si>
  <si>
    <t>Realizar auditorías internas programadas para evaluar el cumplimiento del SGC.                                                                    Definir y monitorear indicadores clave de desempeño (KPI) del SGC.                                                                                   Identificar oportunidades de mejora y aplicar planes de acción</t>
  </si>
  <si>
    <t>Proceso gestión de calidad</t>
  </si>
  <si>
    <t>Adquirir los predios necesarios para la construcción de las obras correspondientes al Sistema Estratégico de Transporte Público de Santa Marta, conjuntamente, desarrollar un plan de reasentamiento que permita de manera efectiva la acomodación de 
todas aquellas familias o individuos que de alguna manera se verán afectadas por la realización, desarrollo y funcionamiento del proyecto, además de garantizar las estrategias correspondientes que minimicen el impacto socioeconómico de las unidades sociales 
afectadas</t>
  </si>
  <si>
    <t>Alteración de Información socioeconómica,
técnica y jurídica</t>
  </si>
  <si>
    <t>Falsificación o alteración de los  documentos e información proporcionada por las unidades sociales o generada por funcionarios del SETP Santa Marta S.A.S.</t>
  </si>
  <si>
    <t>Supervisión rigurosa por parte de la Coordinación del Proceso de Gestión Predial y Reasentamiento para garantizar la transparencia y el cumplimiento normativo.                                                  Verificación de autenticidad documental mediante consultas en la Oficina de Registro de Instrumentos Públicos y la EDUS, asegurando la validez legal de la información.                        Implementación de un checklist estructurado con los documentos requeridos para la enajenación de inmuebles, facilitando el control y minimizando riesgos de falsificación o irregularidades.</t>
  </si>
  <si>
    <t xml:space="preserve">Proceso gestión predial y reasentamiento </t>
  </si>
  <si>
    <t>Revisión y seguimiento a Procedimiento
de Gestión Predial y Reasentamiento</t>
  </si>
  <si>
    <t>Distorsión, manipulación  de la información emitida por el SETP.</t>
  </si>
  <si>
    <t>Personas con intereses políticos, económicos o arraigo en la zona que se oponen al desarrollo del proyecto y alteran intencionalmente la información emitida por el SETP Santa Marta S.A.S. para generar desinformación o afectar su ejecución.</t>
  </si>
  <si>
    <t>Implementación de un acta de consenso para unificar criterios entre los apoderados y los propietarios de los predios, garantizando claridad en el proceso. Este control incluirá visitas a la oficina para revisión documental y reuniones estratégicas, así como trabajo de campo para verificar la información y avanzar en la gestión predial de manera transparente y eficiente.</t>
  </si>
  <si>
    <t>Elaboración un esquemas de reuniones con la comunidad impactada por el proyecto, con el propósito de socializar las acciones y avances del SETP Santa Marta S.A.S., fomentando la transparencia, participación y comunicación efectiva.</t>
  </si>
  <si>
    <t>Insuficiencia de recursos para el pago de predios, lo que afecta el cumplimiento de compromisos adquiridos previamente y el reconocimiento de obligaciones pendientes</t>
  </si>
  <si>
    <t>Inconformidad por parte de los propietarios de los predios adquiridos.                                             Retrasos en los trámites y gestiones procesales.  Expuestos a  sanciones debido al incumplimiento en los pagos derivados de procesos en curso, lo que afecta credibilidad institucional y genera consecuencias legales y financieras.</t>
  </si>
  <si>
    <t>Emitir requerimientos formales a la Gerencia para solicitar el pago oportuno de los compromisos adquiridos, mediante oficios digitales enviados a través del correo institucional, garantizando trazabilidad y gestión efectiva de la solicitud.</t>
  </si>
  <si>
    <t>Realizar seguimiento continuo a los requerimientos emitidos a la Alta Gerencia, con el fin de garantizar la adecuada planificación presupuestaria y la priorización de los pagos comprometidos</t>
  </si>
  <si>
    <t>Posible imposición de sanciones por parte de los entes de control debido al incumplimiento de los términos y condiciones establecidos en los permisos y/o resoluciones otorgadas a la entidad.</t>
  </si>
  <si>
    <t>Ausencia de permisos ambientales, no aprobación del PIPMA, incumplimiento del PMA y falta de cumplimiento de las condiciones establecidas en los permisos y resoluciones aprobadas.</t>
  </si>
  <si>
    <t>Monitoreo y evaluación de la ejecución de obras mediante la supervisión e interventoría, garantizando el cumplimiento de los lineamientos ambientales establecidos.                                           Revisión de los  informes periódicos sobre la implementación  del PMA emitidos por la interventoría.
Seguimiento a los permisos ambientales a través de los comités socioambientales y SST de las obras del SETP en ejecución asegurando el cumplimiento de la normativa ambiental vigente y los compromisos adquiridos.</t>
  </si>
  <si>
    <t xml:space="preserve">Proceso gestión ambiental </t>
  </si>
  <si>
    <t xml:space="preserve"> Reconocer y revelar la información contable y financiera del SETP Santa Marta S.A.S., con características de confiabilidad, relevancia y comprensibilidad. Teniendo en cuenta principios de contabilidad pública, normas 
técnicas de la información contable y análisis financieros, procedimientos y políticas que rigen en materia financiera, contable y tributaria, con el fin de contribuir a la toma de decisiones</t>
  </si>
  <si>
    <t>Expedición  de CDP y RP sin el cumplimiento de los requisitos legales.</t>
  </si>
  <si>
    <t>Emisión de certificados sin verificar la disponibilidad presupuestal solicitada.
Expedición de certificados sin la debida competencia, con fines de beneficio propio o de terceros.
Falta de conocimiento o aplicación de la normativa vigente.
Omisión en la revisión de soportes y requisitos previos exigidos por la normativa.</t>
  </si>
  <si>
    <t>Implementación de control mediante software en la elaboración del Certificado de Disponibilidad Presupuestal (CDP) y el Registro Presupuestal (RP).
Validación de la firma en la solicitud de disponibilidad presupuestal por parte del funcionario autorizado y el ordenador del gasto.
Verificación del cumplimiento de los requisitos legales.</t>
  </si>
  <si>
    <t>Responsable de presupuesto</t>
  </si>
  <si>
    <t>Verificar la documentación, firma y autorización en cada solicitud de CDP antes de su expedición.</t>
  </si>
  <si>
    <t>Incumplimiento de los principios del sistema presupuestal para favorecer intereses de terceros.</t>
  </si>
  <si>
    <t>Emisión no autorizada de vigencias futuras con el fin de favorecer intereses particulares.
Falta de actualización y aplicación de cambios normativos en el proceso presupuestal.
Vulnerabilidades en la planificación, liquidación, ejecución y cierre del presupuesto que facilitan prácticas irregulares.</t>
  </si>
  <si>
    <t>Para el cierre de la vigencia, se emite una circular solicitando a los supervisores de contratos que informen sobre el estado de los mismos, con el fin de determinar si es necesario clasificar las obligaciones adquiridas durante la vigencia como cuentas por pagar.
Gestión de la aprobación del CODFIS para la solicitud de vigencias futuras, las cuales se  presentan ante la Junta Directiva de la entidad.
Requerimiento del visto bueno del Ministerio de Transporte para la aprobación técnica correspondiente.
Socialización continua en materia presupuestal para garantizar el conocimiento y aplicación de los cambios normativos.</t>
  </si>
  <si>
    <t>Validación de notificación a supervisores para el cierre de vigencia.
Revisión y clasificación de obligaciones como cuentas por pagar.
Verificación de aprobación de vigencias futuras por el CODFIS.
Análisis de solicitud de vigencias futuras en la Junta Directiva</t>
  </si>
  <si>
    <t>Presentación extemporánea de obligaciones tributarias.
Liquidación incorrecta y omisión en el pago de impuestos.</t>
  </si>
  <si>
    <t>Deficiencias en la planificación y revisión de la información tributaria.
Insuficiencia de recursos en caja para el cumplimiento de obligaciones fiscales.
Errores en la liquidación de impuestos, generando pagos en exceso o insuficientes.</t>
  </si>
  <si>
    <t>Establecimiento y seguimiento periódico del calendario tributario.
Revisión oportuna de la información contenida en los libros auxiliares.
Supervisión y control por parte de la revisoría fiscal externa.</t>
  </si>
  <si>
    <t>Monitoreo periódico del cumplimiento del calendario tributario.</t>
  </si>
  <si>
    <t>Gestión financiera</t>
  </si>
  <si>
    <t>Presentación extemporánea de informes requeridos, como CHIP, Contraloría y UMUS.</t>
  </si>
  <si>
    <t>sanciones econonimicas y legales</t>
  </si>
  <si>
    <t>Revisión de cuentas y saldos con base en los libros auxiliares para garantizar su correcto registro. Planificación oportuna de la información para la presentación de informes dentro de los plazos establecidos.</t>
  </si>
  <si>
    <t>Definir las directrices y estrategias a implementar para orientar a la Entidad, el sistema de gestión de la calidad y la administración general; establecer las líneas estratégicas, programas, proyectos y actividades para 
el cumplimiento de la misión del Sistema Estratégico de Transporte Público de Santa Marta</t>
  </si>
  <si>
    <t>GESTIÓN ESTRATEGICA</t>
  </si>
  <si>
    <t>Falta de cumplimiento en la ejecución de planes, programas, objetivos y metas institucionales.</t>
  </si>
  <si>
    <t xml:space="preserve">Implementación de un esquema de seguimiento trimestral a los planes institucionales.
Monitoreo y control del cumplimiento del Plan de Acción, PAAC e Indicativo para garantizar la ejecución efectiva de las estrategias y objetivos.        </t>
  </si>
  <si>
    <t>Seguimiento trimestral a los planes institucionales, con la implementación de acciones de mejora para optimizar su ejecución y cumplimiento de objetivos.</t>
  </si>
  <si>
    <t>Gestión Estratégica  (planeación)</t>
  </si>
  <si>
    <t>GESTIÓN PREDIAL Y REASENTAMIENTO</t>
  </si>
  <si>
    <t>GESTIÓN TÉCNICA</t>
  </si>
  <si>
    <t>GESTIÓN FINANCIERA</t>
  </si>
  <si>
    <t>GESTION DE TALENTO HUMANO</t>
  </si>
  <si>
    <t xml:space="preserve">Planear, organizar, ejecutar y controlar las acciones que promuevan el ingreso, permanencia, desarrollo y retiro del personal del Sistema Estratégico de Transporte Público de Santa Marta S.A.S., mediante el fortalecimiento del 
Talento Humano, bienestar y mejoramiento de las competencias laborales, la seguridad y salud en el trabajo del trabajo de los funcionarios; fomentando el desarrollo de una cultura organizacional sólida, con servidores públicos competentes; 
mediante la prestación de servicios eficaces, eficientes y efectivo, encaminados a garantizar el logro de los objetivos institucionales y propósitos planeados. </t>
  </si>
  <si>
    <t>Pagos errados en la nómina de funcionarios
Demandas laborales Sobrecostos por porcentaje de 
mora por el no pago a tiempo o datos mal liquidados 
en nómina.
No atención al empleado en seguridad social por no 
informar la novedad.
 Sanciones para la entidad por Incumplimiento de la 
legislación laboral.</t>
  </si>
  <si>
    <t>Error  en la liquidación de nóminas y pago de seguridad social fuera del tiempo legal establecido o por fallas en el aplicativo. 
Incorrecta interpretación en la normatividad  aplicable vigente para la liquidación de la  nómina, prestaciones sociales y 
parafiscales.</t>
  </si>
  <si>
    <t>Control y seguimiento periódica al proceso de liquidación y pago de nóminas.
Verificación de liquidación y pago de la seguridad social</t>
  </si>
  <si>
    <t xml:space="preserve"> Establecer cronograma para el seguimiento y revisión periódica al proceso de liquidación y pago de nóminas y  seguridad social.
-Apoyo Revisoria Fiscal.</t>
  </si>
  <si>
    <t xml:space="preserve"> Desconocimiento de las funciones aplicables a la administración de Talento Humano.
 Ausencia de   procedimientos
 Profesional no competente  ypara el l ejercicio de la labor </t>
  </si>
  <si>
    <t xml:space="preserve"> Ausencia en el seguimiento y 
evaluación del Plan Estratégico de Talento  Humano - PETH</t>
  </si>
  <si>
    <t>Implementación y seguimiento del Plan Estratégico de Talento Humano - PETH.
Seguimiento a los procedimientos de Gestión de Talento Humano.                                                                        - Seguimiento al cronograma de Bienestar Social, Inducción y reinducción.                  
l Cumplimiento del Plan de Capacitaciones</t>
  </si>
  <si>
    <t>Implementar y Monitorear el  cronograma de actividades  del Plan Estratégico de Talento Humano - PETH.
Monitorear el cronograma de Bienestar Social, Inducción y reinducción.                  Seguimiento al cronograma del   Plan de 
Capacitaciones.</t>
  </si>
  <si>
    <t xml:space="preserve">Posibilidad de sanciones por incumplimiento en las resoluciones de ley </t>
  </si>
  <si>
    <t>Deficiencias en el diseño y planificación del proyecto.
Falta de cumplimiento en el seguimiento y supervisión de contratos.
Resistencia de la comunidad frente a la ejecución del proyecto.
Retrasos en la ejecución de las obras.</t>
  </si>
  <si>
    <t xml:space="preserve">Responsable gestión técnica </t>
  </si>
  <si>
    <t xml:space="preserve">Implementación de un sistema de seguimiento y supervisión periódico sobre el cumplimiento de obligaciones.
Monitoreo y evaluación integral de la ejecución de obras mediante la supervisión técnica y la interventoría, asegurando el cumplimiento de especificaciones, plazos y normativas establecidas,visita de campo y                                                                         aplicación del  check list de  actividades ejecutadas , Seguimento  fisico y financiero a la ejecucción de las actividades(cronograma de obra) 
</t>
  </si>
  <si>
    <t>Planear y desarrollar los proyectos necesarios para la implementacion, operación y control del Sistema Estrategico  de Transporte de la Ciudad.</t>
  </si>
  <si>
    <t>GESTIÓN DE COMUNICACIONES</t>
  </si>
  <si>
    <t xml:space="preserve">PROCESOS ESTRATÉGICOS </t>
  </si>
  <si>
    <t>Visibilizar a través de la Comunicación asertiva los avances del proyecto, dirigido al público interno y externo</t>
  </si>
  <si>
    <t xml:space="preserve">GESTIÓN DE OPERACIONES </t>
  </si>
  <si>
    <t xml:space="preserve">PROCESOS MISIONALES </t>
  </si>
  <si>
    <t>PROCEOS DE APOYO</t>
  </si>
  <si>
    <t>CONTROL DE LA GESTIÓN</t>
  </si>
  <si>
    <t xml:space="preserve">EVALUACIÓN Y CONTROL </t>
  </si>
  <si>
    <t xml:space="preserve">Evaluar y controlar que todas las actividades, operaciones y actuaciones, así como la administración de los recursos y la información, se realicen de acuerdo con las normas legales vigentes y a políticas y directrices internas. 
</t>
  </si>
  <si>
    <t xml:space="preserve">Baja demanda del servicio                               Implementación del sistema sin los requisitos y condiciones conforme a la ley.                                      </t>
  </si>
  <si>
    <t>Afectación del sistema por la falta de demanda de pasajeros</t>
  </si>
  <si>
    <t xml:space="preserve">Campañas de sensibilización sobre los beneficios del funcionamiento y uso del SETP.                                                                                  Planificación y Seguimiento al plan de cultura ciudadana </t>
  </si>
  <si>
    <t>Realizar campañas de comunicación que incentiven a la comunidad al uso del sistema del transporte publico.</t>
  </si>
  <si>
    <t>Deficiente implementación tecnológica en la totalidad de la flota.
Deficiencias en la implementación del sistema, desviándose de los términos y condiciones establecidos.
Insuficiencia de recursos para garantizar el cumplimiento de la meta de operatividad.</t>
  </si>
  <si>
    <t>Riesgo de afectación  debido al incumplimiento en la implementación y operatividad del Sistema Estratégico de Transporte Público (SETP).</t>
  </si>
  <si>
    <t>Deficiencia en el seguimiento a las mesas de trabajo de los distintos actores involucrados en el sistema.</t>
  </si>
  <si>
    <t xml:space="preserve">Falta de seguimiento a la comunicación y al cumplimiento de los acuerdos establecidos en las mesas de trabajo con los actores del sistem                   </t>
  </si>
  <si>
    <t>Seguimiento y evaluación de los resultados de las mesas de trabajo, así como de las campañas de sensibilización y socialización sobre la implementación de equipos tecnológicos.
Análisis comparativo entre las actividades planificadas y las ejecutadas para medir el cumplimiento y la efectividad del proceso.</t>
  </si>
  <si>
    <t xml:space="preserve">Gestión de operaciones </t>
  </si>
  <si>
    <t xml:space="preserve">Planificación y monitoreo del cronograma de seguimiento a los compromisos establecidos en las diferentes mesas de trabajo.                                </t>
  </si>
  <si>
    <t xml:space="preserve">Establecer cronograma de seguimiento de las mesas de trabajo, y registro en actas             </t>
  </si>
  <si>
    <t xml:space="preserve">Gestión de operaciones / comunicaciones </t>
  </si>
  <si>
    <t>Deficiencia en la comunicación y visibilización efectiva de los avances de la entidad.</t>
  </si>
  <si>
    <t>Limitaciones en la asignación de recursos financieros para la ejecución de las estrategias de comunicación.
Deficiencias en la planificación y actualización del programa de comunicaciones, impactando su efectividad y alcance.
Falta de identificación de canales de comunicación adecuados.</t>
  </si>
  <si>
    <t>Diseñar y ejecutar un cronograma estratégico de publicaciones diarias alineado con los objetivos de comunicación de la entidad.
Revisar y validar el lenguaje utilizado para asegurar claridad, transparencia y coherencia con el propósito comunicacional.
Implementar un seguimiento riguroso al plan de comunicaciones, considerando qué comunicar, cómo hacerlo, cuándo y a través de qué canales para maximizar su impacto.</t>
  </si>
  <si>
    <t>Gestionar apoyo institucional para la adquisición de material de apoyo audiovisal para fortalecer  la estrategia de comunicación.
 Análisis estadístico periódico sobre la cantidad de información publicada y su impacto en la audiencia.
Evaluar mediante métricas8indicadores) cuantificables el estado de avance y cumplimiento de las actividades planificadas en el cronograma de comunicación.</t>
  </si>
  <si>
    <t xml:space="preserve">Gestión de Comunicaciones </t>
  </si>
  <si>
    <t>Deterioro de la percepción pública y pérdida de credibilidad del SETP, afectando su reputación e impacto institucional.</t>
  </si>
  <si>
    <t>Débil presencia institucional en eventos y actividades clave, afectando el posicionamiento y la cercanía con la comunidad.
Comunicación deficiente, caracterizada por una difusión confusa e incompleta de la información, lo que genera desinformación y percepción de falta de transparencia.
Insuficiencia de estrategias y acciones efectivas para la difusión en redes sociales y medios de comunicación, limitando el alcance y el impacto del mensaje institucional</t>
  </si>
  <si>
    <t>Verificar y validar rigurosamente la información antes de su publicación para garantizar precisión, coherencia y alineación con los objetivos institucionales.
Implementar un monitoreo continuo de la percepción y posicionamiento de la marca institucional  a través de encuestas, interacciones en redes sociales, análisis de debates y métricas digitales.
Medir y evaluar  el impacto de las estrategias de comunicación (indicadores) utilizando herramientas analíticas para optimizar el alcance y la efectividad del mensaje institucional.</t>
  </si>
  <si>
    <t>Realizar un seguimiento continuo a los objetivos y metas establecidas en el plan de acción de comunicaciones, asegurando su cumplimiento y alineación con la estrategia institucional.
Establecer un esquema de reuniones periódicas de evaluación para medir la efectividad de las acciones ejecutadas, identificar oportunidades de mejora y optimizar el impacto de la comunicación.</t>
  </si>
  <si>
    <t>Posibilidad de pérdida reputacional debido a respuestas extemporáneas a los planes de mejoramiento derivados de hallazgos emitidos por los organismos de control, como consecuencia de deficiencias en el seguimiento y la gestión oportuna de las acciones correctivas.</t>
  </si>
  <si>
    <t>Falta de mecanismos efectivos para registrar, monitorear y dar seguimiento a las observaciones de los organismos de control.
Falta de revisión periódica por parte de los niveles directivos sobre el estado de avance y cumplimiento de los compromisos adquiridos en los planes de mejoramiento.</t>
  </si>
  <si>
    <t>Seguimiento a través de comité institucional de control interno para evaluar el avance en la gestión de hallazgos y  garantizar la trazabilidad de las respuestas.
Seguimiento continuo a las (PQRS)  garantizando asi  una respuesta oportuna y alineada con la normatividad.
Emisión de informes periódicos sobre el estado de PQRS, identificando tendencias, tiempos de respuesta y oportunidades de mejora para fortalecer la transparencia y credibilidad institucional.</t>
  </si>
  <si>
    <t>Emitir informes de análisis de PQRS para identificar patrones y posibles mejoras.
Establecimiento de mecanismos de seguimiento y evaluación a los responsables de emitir respuestas ante los organismos de control, asegurando el cumplimiento de plazos y estándares de calidad en la información remitida.</t>
  </si>
  <si>
    <t>Gestión de Talento Humano</t>
  </si>
  <si>
    <t>Control Interno</t>
  </si>
  <si>
    <t xml:space="preserve">Diseño y seguimiento del plan de implementación  del proceso de operaciones.                                                                                   Realización de  mesas de trabajo con los actores del sistema 
Campañas de socialización y sensibilización sobre el sistema                                                                                                        </t>
  </si>
  <si>
    <t xml:space="preserve">adminitrativa </t>
  </si>
  <si>
    <t xml:space="preserve">Deficiente alineación entre el Plan Estratégico y el Plan de Desarrollo Distrital. Plna de accion 
Formulación e implementación inadecuadas de los planes y proyectos institucionales. </t>
  </si>
  <si>
    <t xml:space="preserve">Establecer un esquema de visitas periódicas de supervisión e interventoría a las obras en ejecución y  registro en las actas de comité de obra, visitas de obra e informes </t>
  </si>
  <si>
    <t>datos para accion correctiva de riegso de tecnica para futuro</t>
  </si>
  <si>
    <t>Para abordar esta situación, el área responsable ha procedido a:</t>
  </si>
  <si>
    <t>Verificar la naturaleza de las actividades realizadas por el contratista.</t>
  </si>
  <si>
    <t>Documentar las posibles desviaciones en relación con el contrato.</t>
  </si>
  <si>
    <t>Escalar el caso a la gerencia para la revisión contractual y la toma de decisiones oportunas.</t>
  </si>
  <si>
    <t>Notificar a la personería para garantizar el cumplimiento normativo y contractual.</t>
  </si>
  <si>
    <t>El objetivo es asegurar el correcto seguimiento de los procesos de obra y evitar repercusiones legales o administrativas derivadas de la ejecución de actividades no contempladas en el contrato.</t>
  </si>
  <si>
    <t xml:space="preserve">DATOS ACCION CORRECTIVA DE RIESGO MATERIALIZAOD OPERSACIONES </t>
  </si>
  <si>
    <t>Acciones Correctivas:</t>
  </si>
  <si>
    <r>
      <t>1. Elaboración del Cronograma:</t>
    </r>
    <r>
      <rPr>
        <sz val="11"/>
        <color theme="1"/>
        <rFont val="Calibri"/>
        <family val="2"/>
        <scheme val="minor"/>
      </rPr>
      <t xml:space="preserve"> Formalizar un cronograma estructurado que detalle actividades, responsables y plazos específicos.</t>
    </r>
  </si>
  <si>
    <r>
      <t>2. Plan de Acción:</t>
    </r>
    <r>
      <rPr>
        <sz val="11"/>
        <color theme="1"/>
        <rFont val="Calibri"/>
        <family val="2"/>
        <scheme val="minor"/>
      </rPr>
      <t xml:space="preserve"> Desarrollar un plan que incluya la asignación de tareas concretas y mecanismos de seguimiento para asegurar el cumplimiento de cada fase.</t>
    </r>
  </si>
  <si>
    <r>
      <t>3. Monitoreo y Evaluación:</t>
    </r>
    <r>
      <rPr>
        <sz val="11"/>
        <color theme="1"/>
        <rFont val="Calibri"/>
        <family val="2"/>
        <scheme val="minor"/>
      </rPr>
      <t xml:space="preserve"> Realizar reuniones periódicas para revisar el progreso según el cronograma definido, identificando posibles desviaciones y aplicando ajustes oportunos.</t>
    </r>
  </si>
  <si>
    <r>
      <t>4. Documentación y Reporte:</t>
    </r>
    <r>
      <rPr>
        <sz val="11"/>
        <color theme="1"/>
        <rFont val="Calibri"/>
        <family val="2"/>
        <scheme val="minor"/>
      </rPr>
      <t xml:space="preserve"> Registrar los avances y obstáculos detectados para garantizar la trazabilidad de las decisiones y las acciones implementadas.</t>
    </r>
  </si>
  <si>
    <t xml:space="preserve">datos para accion correctiva de riesgo materialiado de ibentario fiisico </t>
  </si>
  <si>
    <r>
      <t>1. Levantamiento del Inventario Físico:</t>
    </r>
    <r>
      <rPr>
        <sz val="11"/>
        <color theme="1"/>
        <rFont val="Calibri"/>
        <family val="2"/>
        <scheme val="minor"/>
      </rPr>
      <t xml:space="preserve"> Realizar un ejercicio exhaustivo de inventariado para actualizar la información de los bienes de la entidad.</t>
    </r>
  </si>
  <si>
    <r>
      <t>2. Validación y Registro:</t>
    </r>
    <r>
      <rPr>
        <sz val="11"/>
        <color theme="1"/>
        <rFont val="Calibri"/>
        <family val="2"/>
        <scheme val="minor"/>
      </rPr>
      <t xml:space="preserve"> Corroborar la ubicación, el estado y las características de cada bien, garantizando su correcta identificación.</t>
    </r>
  </si>
  <si>
    <r>
      <t>3. Actualización de la Base de Datos:</t>
    </r>
    <r>
      <rPr>
        <sz val="11"/>
        <color theme="1"/>
        <rFont val="Calibri"/>
        <family val="2"/>
        <scheme val="minor"/>
      </rPr>
      <t xml:space="preserve"> Integrar los resultados del inventario en el sistema de gestión patrimonial, asegurando la coherencia entre lo registrado y lo existente.</t>
    </r>
  </si>
  <si>
    <r>
      <t>4. Plan de Mantenimiento y Baja de Bienes:</t>
    </r>
    <r>
      <rPr>
        <sz val="11"/>
        <color theme="1"/>
        <rFont val="Calibri"/>
        <family val="2"/>
        <scheme val="minor"/>
      </rPr>
      <t xml:space="preserve"> Elaborar un plan para la baja de bienes obsoletos o en mal estado, así como la reparación de aquellos que lo requieran.</t>
    </r>
  </si>
  <si>
    <r>
      <t>5. Seguimiento Periódico:</t>
    </r>
    <r>
      <rPr>
        <sz val="11"/>
        <color theme="1"/>
        <rFont val="Calibri"/>
        <family val="2"/>
        <scheme val="minor"/>
      </rPr>
      <t xml:space="preserve"> Implementar controles periódicos para garantizar la actualización continua del inventario, evitando futuras discrepancias.</t>
    </r>
  </si>
  <si>
    <t>Revisar y ajustar los indicadores de desempeño del SGC.                                                 Seguimientos periódicos sobre el desempeño del SGC y asentar en el informe de alta dirección el reporte anual.                          Realizar talleres de formación sobre SGC.</t>
  </si>
  <si>
    <t>Medidas Correctivas:</t>
  </si>
  <si>
    <r>
      <t>1. Verificación de Datos de Contacto:</t>
    </r>
    <r>
      <rPr>
        <sz val="11"/>
        <color theme="1"/>
        <rFont val="Calibri"/>
        <family val="2"/>
        <scheme val="minor"/>
      </rPr>
      <t xml:space="preserve"> Implementar un proceso de doble revisión para garantizar que las respuestas sean enviadas al correo correcto.</t>
    </r>
  </si>
  <si>
    <r>
      <t>2. Capacitación del Personal:</t>
    </r>
    <r>
      <rPr>
        <sz val="11"/>
        <color theme="1"/>
        <rFont val="Calibri"/>
        <family val="2"/>
        <scheme val="minor"/>
      </rPr>
      <t xml:space="preserve"> Realizar sesiones de capacitación para fortalecer las competencias en la gestión documental y comunicación administrativa.</t>
    </r>
  </si>
  <si>
    <r>
      <t>3. Seguimiento y Validación:</t>
    </r>
    <r>
      <rPr>
        <sz val="11"/>
        <color theme="1"/>
        <rFont val="Calibri"/>
        <family val="2"/>
        <scheme val="minor"/>
      </rPr>
      <t xml:space="preserve"> Incorporar controles adicionales que permitan verificar la correcta entrega de las respuestas antes de su envío.</t>
    </r>
  </si>
  <si>
    <t>Estas acciones buscan evitar la repetición de situaciones similares y fortalecer el cumplimiento de los controles administrativos, garantizando la eficiencia y la precisión en la gestión de requerimientos.</t>
  </si>
  <si>
    <t xml:space="preserve">datos acciones correctivas para reisgo materializado de contratacion </t>
  </si>
  <si>
    <t>Sopena de incurrir en delito informatico por descarga y uso de software ilegales</t>
  </si>
  <si>
    <t>Revisión y seguimiento continuo del progreso de las obras en ejecución. 
Implementación de un esquema de reuniones del Comité Socioambiental y  SST con una periodicidad quincenal, con el objetivo de evaluar los avances, analizar informes presentados por la interventoría y abordar novedades que puedan impactar la ejecución del proyecto.</t>
  </si>
  <si>
    <t>MATRIZ DE RIESGOS  INSITUCIONALES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</si>
</sst>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color theme="1"/>
      <name val="Arial Narrow"/>
      <family val="2"/>
    </font>
    <font>
      <sz val="10"/>
      <color theme="1"/>
      <name val="Arial Narrow"/>
      <family val="2"/>
    </font>
    <font>
      <sz val="9"/>
      <name val="Arial Narrow"/>
      <family val="2"/>
    </font>
    <font>
      <b/>
      <sz val="9"/>
      <name val="Arial Narrow"/>
      <family val="2"/>
    </font>
    <font>
      <b/>
      <sz val="11"/>
      <name val="Arial Narrow"/>
      <family val="2"/>
    </font>
    <font>
      <b/>
      <sz val="10"/>
      <color theme="1"/>
      <name val="Arial Narrow"/>
      <family val="2"/>
    </font>
    <font>
      <b/>
      <sz val="11"/>
      <color theme="1"/>
      <name val="Arial Narrow"/>
      <family val="2"/>
    </font>
    <font>
      <sz val="11"/>
      <color theme="1"/>
      <name val="Arial Narrow"/>
      <family val="2"/>
    </font>
    <font>
      <sz val="10"/>
      <name val="Arial Narrow"/>
      <family val="2"/>
    </font>
    <font>
      <sz val="11"/>
      <name val="Arial Narrow"/>
      <family val="2"/>
    </font>
    <font>
      <sz val="7"/>
      <color theme="1"/>
      <name val="Arial Narrow"/>
      <family val="2"/>
    </font>
    <font>
      <b/>
      <sz val="10"/>
      <name val="Arial Narrow"/>
      <family val="2"/>
    </font>
    <font>
      <b/>
      <sz val="11"/>
      <color theme="1"/>
      <name val="Calibri"/>
      <family val="2"/>
      <scheme val="minor"/>
    </font>
    <font>
      <sz val="10"/>
      <name val="Arial"/>
      <family val="2"/>
    </font>
    <font>
      <b/>
      <sz val="11"/>
      <name val="Calibri"/>
      <family val="2"/>
      <scheme val="minor"/>
    </font>
    <font>
      <sz val="11"/>
      <name val="Calibri"/>
      <family val="2"/>
      <scheme val="minor"/>
    </font>
    <font>
      <b/>
      <sz val="9"/>
      <color indexed="81"/>
      <name val="Tahoma"/>
      <family val="2"/>
    </font>
    <font>
      <sz val="9"/>
      <color indexed="81"/>
      <name val="Tahoma"/>
      <family val="2"/>
    </font>
    <font>
      <b/>
      <sz val="20"/>
      <color theme="1"/>
      <name val="Arial Narrow"/>
      <family val="2"/>
    </font>
  </fonts>
  <fills count="1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rgb="FF9900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cellStyleXfs>
  <cellXfs count="211">
    <xf numFmtId="0" fontId="0" fillId="0" borderId="0" xfId="0"/>
    <xf numFmtId="0" fontId="8" fillId="0" borderId="0" xfId="0" applyFont="1"/>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3" fillId="0" borderId="0" xfId="0" applyFont="1" applyAlignment="1">
      <alignment horizontal="center"/>
    </xf>
    <xf numFmtId="9" fontId="0" fillId="0" borderId="0" xfId="0" applyNumberFormat="1"/>
    <xf numFmtId="0" fontId="0" fillId="0" borderId="0" xfId="0" applyAlignment="1">
      <alignment horizontal="center" vertical="center" wrapText="1"/>
    </xf>
    <xf numFmtId="0" fontId="13" fillId="9"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xf numFmtId="0" fontId="0" fillId="0" borderId="1" xfId="0" applyBorder="1"/>
    <xf numFmtId="0" fontId="5" fillId="3" borderId="4"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2" fillId="0" borderId="19" xfId="0" applyFont="1" applyBorder="1" applyAlignment="1">
      <alignment horizontal="center" vertical="center" wrapText="1"/>
    </xf>
    <xf numFmtId="0" fontId="8" fillId="0" borderId="1" xfId="0" applyFont="1" applyBorder="1"/>
    <xf numFmtId="0" fontId="9" fillId="2" borderId="1" xfId="0" quotePrefix="1" applyFont="1" applyFill="1" applyBorder="1" applyAlignment="1">
      <alignment horizontal="center" vertical="center" wrapText="1"/>
    </xf>
    <xf numFmtId="0" fontId="2" fillId="0" borderId="1" xfId="0" applyFont="1" applyBorder="1" applyAlignment="1">
      <alignment horizontal="center" vertical="center"/>
    </xf>
    <xf numFmtId="0" fontId="2" fillId="0" borderId="20" xfId="0" quotePrefix="1" applyFont="1" applyBorder="1" applyAlignment="1">
      <alignment horizontal="center" vertical="center" wrapText="1"/>
    </xf>
    <xf numFmtId="0" fontId="2" fillId="0" borderId="19" xfId="0" quotePrefix="1" applyFont="1" applyBorder="1" applyAlignment="1">
      <alignment horizontal="center" vertical="center" wrapText="1"/>
    </xf>
    <xf numFmtId="0" fontId="2" fillId="2" borderId="20" xfId="0" quotePrefix="1" applyFont="1" applyFill="1" applyBorder="1" applyAlignment="1">
      <alignment horizontal="center" vertical="center" wrapText="1"/>
    </xf>
    <xf numFmtId="0" fontId="2" fillId="0" borderId="1" xfId="0" applyFont="1" applyBorder="1" applyAlignment="1">
      <alignment horizontal="center" vertical="center" textRotation="90" wrapText="1"/>
    </xf>
    <xf numFmtId="0" fontId="9" fillId="0" borderId="1" xfId="0" quotePrefix="1" applyFont="1" applyBorder="1" applyAlignment="1">
      <alignment horizontal="center" vertical="center" wrapText="1"/>
    </xf>
    <xf numFmtId="0" fontId="2" fillId="0" borderId="20" xfId="0" applyFont="1" applyBorder="1" applyAlignment="1">
      <alignment horizontal="center" vertical="center" wrapText="1"/>
    </xf>
    <xf numFmtId="0" fontId="9" fillId="0" borderId="19" xfId="1" applyFont="1" applyBorder="1" applyAlignment="1">
      <alignment horizontal="center" vertical="center" wrapText="1"/>
    </xf>
    <xf numFmtId="0" fontId="9" fillId="0" borderId="1" xfId="1" applyFont="1" applyBorder="1" applyAlignment="1">
      <alignment horizontal="center" vertical="center" wrapText="1"/>
    </xf>
    <xf numFmtId="0" fontId="8" fillId="0" borderId="4" xfId="0" applyFont="1" applyBorder="1"/>
    <xf numFmtId="0" fontId="9" fillId="2" borderId="19" xfId="0" quotePrefix="1"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0" borderId="19" xfId="0" applyFont="1" applyBorder="1" applyAlignment="1">
      <alignment horizontal="center" vertical="center" textRotation="90" wrapText="1"/>
    </xf>
    <xf numFmtId="9" fontId="2" fillId="0" borderId="19" xfId="0" applyNumberFormat="1" applyFont="1" applyBorder="1" applyAlignment="1">
      <alignment horizontal="center" vertical="center" textRotation="90" wrapText="1"/>
    </xf>
    <xf numFmtId="0" fontId="2" fillId="2" borderId="20" xfId="0" applyFont="1" applyFill="1" applyBorder="1" applyAlignment="1">
      <alignment horizontal="center" vertical="center" wrapText="1"/>
    </xf>
    <xf numFmtId="0" fontId="9" fillId="2" borderId="20" xfId="0" quotePrefix="1" applyFont="1" applyFill="1" applyBorder="1" applyAlignment="1">
      <alignment horizontal="center" vertical="center" wrapText="1"/>
    </xf>
    <xf numFmtId="0" fontId="2" fillId="2" borderId="20" xfId="0" applyFont="1" applyFill="1" applyBorder="1" applyAlignment="1">
      <alignment horizontal="center" vertical="center"/>
    </xf>
    <xf numFmtId="0" fontId="2" fillId="0" borderId="20" xfId="0" applyFont="1" applyBorder="1" applyAlignment="1">
      <alignment horizontal="center" vertical="center" textRotation="90"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9" fillId="0" borderId="19" xfId="0" quotePrefix="1" applyFont="1" applyBorder="1" applyAlignment="1">
      <alignment horizontal="center" vertical="center" wrapText="1"/>
    </xf>
    <xf numFmtId="0" fontId="2" fillId="0" borderId="2" xfId="0" applyFont="1" applyBorder="1" applyAlignment="1">
      <alignment horizontal="center" vertical="center" wrapText="1"/>
    </xf>
    <xf numFmtId="0" fontId="9" fillId="2" borderId="2" xfId="0" quotePrefix="1"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2" xfId="0" quotePrefix="1"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textRotation="90"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20" xfId="0" quotePrefix="1" applyFont="1" applyFill="1" applyBorder="1" applyAlignment="1">
      <alignment horizontal="justify" vertical="center" wrapText="1"/>
    </xf>
    <xf numFmtId="0" fontId="2" fillId="0" borderId="19" xfId="0" applyFont="1" applyBorder="1" applyAlignment="1">
      <alignment horizontal="justify" vertical="center" wrapText="1"/>
    </xf>
    <xf numFmtId="0" fontId="2" fillId="0" borderId="1" xfId="0" quotePrefix="1" applyFont="1" applyBorder="1" applyAlignment="1">
      <alignment horizontal="justify" vertical="center" wrapText="1"/>
    </xf>
    <xf numFmtId="0" fontId="2" fillId="0" borderId="1" xfId="0" applyFont="1" applyBorder="1" applyAlignment="1">
      <alignment horizontal="justify" vertical="center" wrapText="1"/>
    </xf>
    <xf numFmtId="0" fontId="2" fillId="0" borderId="2" xfId="0" quotePrefix="1" applyFont="1" applyBorder="1" applyAlignment="1">
      <alignment horizontal="justify" vertical="center" wrapText="1"/>
    </xf>
    <xf numFmtId="0" fontId="9" fillId="0" borderId="1" xfId="1" applyFont="1" applyBorder="1" applyAlignment="1">
      <alignment horizontal="justify" vertical="center" wrapText="1"/>
    </xf>
    <xf numFmtId="0" fontId="2" fillId="0" borderId="21" xfId="0" applyFont="1" applyBorder="1" applyAlignment="1">
      <alignment horizontal="center" vertical="center" wrapText="1"/>
    </xf>
    <xf numFmtId="0" fontId="2" fillId="0" borderId="21" xfId="0" quotePrefix="1" applyFont="1" applyBorder="1" applyAlignment="1">
      <alignment horizontal="center" vertical="center" wrapText="1"/>
    </xf>
    <xf numFmtId="0" fontId="9" fillId="2" borderId="21" xfId="0" quotePrefix="1" applyFont="1" applyFill="1" applyBorder="1" applyAlignment="1">
      <alignment horizontal="center" vertical="center" wrapText="1"/>
    </xf>
    <xf numFmtId="0" fontId="2" fillId="2" borderId="21" xfId="0" applyFont="1" applyFill="1" applyBorder="1" applyAlignment="1">
      <alignment horizontal="center" vertical="center"/>
    </xf>
    <xf numFmtId="0" fontId="2" fillId="0" borderId="21" xfId="0" applyFont="1" applyBorder="1" applyAlignment="1">
      <alignment horizontal="justify" vertical="center" wrapText="1"/>
    </xf>
    <xf numFmtId="0" fontId="2" fillId="0" borderId="21" xfId="0" applyFont="1" applyBorder="1" applyAlignment="1">
      <alignment horizontal="center" vertical="center"/>
    </xf>
    <xf numFmtId="0" fontId="2" fillId="0" borderId="21" xfId="0" applyFont="1" applyBorder="1" applyAlignment="1">
      <alignment horizontal="center" vertical="center" textRotation="90" wrapText="1"/>
    </xf>
    <xf numFmtId="0" fontId="2" fillId="2" borderId="21" xfId="0" applyFont="1" applyFill="1" applyBorder="1" applyAlignment="1">
      <alignment horizontal="center" vertical="center" wrapText="1"/>
    </xf>
    <xf numFmtId="9" fontId="2" fillId="0" borderId="24" xfId="0" applyNumberFormat="1" applyFont="1" applyBorder="1" applyAlignment="1">
      <alignment horizontal="center" vertical="center" textRotation="90" wrapText="1"/>
    </xf>
    <xf numFmtId="9" fontId="2" fillId="0" borderId="22" xfId="0" applyNumberFormat="1" applyFont="1" applyBorder="1" applyAlignment="1">
      <alignment horizontal="center" vertical="center" textRotation="90" wrapText="1"/>
    </xf>
    <xf numFmtId="9" fontId="2" fillId="0" borderId="1" xfId="0" applyNumberFormat="1" applyFont="1" applyBorder="1" applyAlignment="1">
      <alignment horizontal="center" vertical="center" textRotation="90" wrapText="1"/>
    </xf>
    <xf numFmtId="9" fontId="2" fillId="0" borderId="25" xfId="0" applyNumberFormat="1" applyFont="1" applyBorder="1" applyAlignment="1">
      <alignment horizontal="center" vertical="center" textRotation="90" wrapText="1"/>
    </xf>
    <xf numFmtId="0" fontId="2" fillId="2" borderId="26" xfId="0" applyFont="1" applyFill="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lignment horizontal="center" vertical="center" textRotation="90" wrapText="1"/>
    </xf>
    <xf numFmtId="0" fontId="2" fillId="0" borderId="0" xfId="0" applyFont="1" applyAlignment="1">
      <alignment vertical="center" wrapText="1"/>
    </xf>
    <xf numFmtId="0" fontId="8" fillId="0" borderId="1" xfId="0" applyFont="1" applyBorder="1" applyAlignment="1">
      <alignment vertical="center" wrapText="1"/>
    </xf>
    <xf numFmtId="0" fontId="2" fillId="0" borderId="19" xfId="0" quotePrefix="1" applyFont="1" applyBorder="1" applyAlignment="1">
      <alignment horizontal="justify" vertical="center" wrapText="1"/>
    </xf>
    <xf numFmtId="0" fontId="2" fillId="0" borderId="20" xfId="0" quotePrefix="1" applyFont="1" applyBorder="1" applyAlignment="1">
      <alignment horizontal="justify" vertical="center" wrapText="1"/>
    </xf>
    <xf numFmtId="0" fontId="5" fillId="3" borderId="27" xfId="0" applyFont="1" applyFill="1" applyBorder="1" applyAlignment="1">
      <alignment horizontal="center" vertical="center" wrapText="1"/>
    </xf>
    <xf numFmtId="0" fontId="2"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9" fillId="0" borderId="1" xfId="0" quotePrefix="1" applyFont="1" applyBorder="1" applyAlignment="1">
      <alignment horizontal="justify" vertical="center" wrapText="1"/>
    </xf>
    <xf numFmtId="0" fontId="6" fillId="2" borderId="1" xfId="0" applyFont="1" applyFill="1" applyBorder="1" applyAlignment="1">
      <alignment horizontal="center" vertical="center"/>
    </xf>
    <xf numFmtId="0" fontId="6" fillId="0" borderId="1" xfId="0" quotePrefix="1" applyFont="1" applyBorder="1" applyAlignment="1">
      <alignment horizontal="center" vertical="center" wrapText="1"/>
    </xf>
    <xf numFmtId="15" fontId="2" fillId="0" borderId="1" xfId="0" quotePrefix="1" applyNumberFormat="1" applyFont="1" applyBorder="1" applyAlignment="1">
      <alignment horizontal="center" vertical="center" wrapText="1"/>
    </xf>
    <xf numFmtId="0" fontId="2" fillId="0" borderId="1" xfId="0" applyFont="1" applyBorder="1"/>
    <xf numFmtId="0" fontId="3" fillId="0" borderId="19" xfId="1" applyFont="1" applyBorder="1" applyAlignment="1">
      <alignment horizontal="justify" vertical="center" wrapText="1"/>
    </xf>
    <xf numFmtId="0" fontId="2" fillId="0" borderId="0" xfId="0" applyFont="1"/>
    <xf numFmtId="0" fontId="6" fillId="0" borderId="19" xfId="0" applyFont="1" applyBorder="1" applyAlignment="1">
      <alignment horizontal="center" vertical="center" wrapText="1"/>
    </xf>
    <xf numFmtId="0" fontId="10" fillId="6" borderId="25" xfId="0" applyFont="1" applyFill="1" applyBorder="1" applyAlignment="1">
      <alignment horizontal="center" vertical="center" textRotation="90" wrapText="1"/>
    </xf>
    <xf numFmtId="0" fontId="10" fillId="6" borderId="28" xfId="0" applyFont="1" applyFill="1" applyBorder="1" applyAlignment="1">
      <alignment horizontal="center" vertical="center" textRotation="90" wrapText="1"/>
    </xf>
    <xf numFmtId="0" fontId="2" fillId="6" borderId="29" xfId="0" applyFont="1" applyFill="1" applyBorder="1" applyAlignment="1">
      <alignment horizontal="center" vertical="center" textRotation="90" wrapText="1"/>
    </xf>
    <xf numFmtId="0" fontId="2" fillId="6" borderId="25" xfId="0" applyFont="1" applyFill="1" applyBorder="1" applyAlignment="1">
      <alignment horizontal="center" vertical="center" textRotation="90" wrapText="1"/>
    </xf>
    <xf numFmtId="0" fontId="2" fillId="6" borderId="0" xfId="0" applyFont="1" applyFill="1" applyAlignment="1">
      <alignment horizontal="center" vertical="center" textRotation="90" wrapText="1"/>
    </xf>
    <xf numFmtId="0" fontId="4" fillId="3" borderId="23" xfId="0" applyFont="1" applyFill="1" applyBorder="1" applyAlignment="1">
      <alignment horizontal="center" vertical="center" wrapText="1"/>
    </xf>
    <xf numFmtId="0" fontId="2" fillId="6" borderId="30" xfId="0" applyFont="1" applyFill="1" applyBorder="1" applyAlignment="1">
      <alignment horizontal="center" vertical="center" textRotation="90" wrapText="1"/>
    </xf>
    <xf numFmtId="0" fontId="2" fillId="6" borderId="31" xfId="0" applyFont="1" applyFill="1" applyBorder="1" applyAlignment="1">
      <alignment horizontal="center" vertical="center" textRotation="90" wrapText="1"/>
    </xf>
    <xf numFmtId="0" fontId="2" fillId="6" borderId="27" xfId="0" applyFont="1" applyFill="1" applyBorder="1" applyAlignment="1">
      <alignment horizontal="center" vertical="center" wrapText="1"/>
    </xf>
    <xf numFmtId="0" fontId="2" fillId="6" borderId="27" xfId="0" applyFont="1" applyFill="1" applyBorder="1" applyAlignment="1">
      <alignment horizontal="center" vertical="center" textRotation="90" wrapText="1"/>
    </xf>
    <xf numFmtId="0" fontId="9" fillId="2" borderId="22" xfId="0" quotePrefix="1"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22" xfId="0" applyFont="1" applyFill="1" applyBorder="1" applyAlignment="1">
      <alignment horizontal="justify" vertical="center" wrapText="1"/>
    </xf>
    <xf numFmtId="0" fontId="2" fillId="0" borderId="22" xfId="0" applyFont="1" applyBorder="1" applyAlignment="1">
      <alignment horizontal="center" vertical="center" textRotation="90" wrapText="1"/>
    </xf>
    <xf numFmtId="0" fontId="2" fillId="2" borderId="22" xfId="0" applyFont="1" applyFill="1" applyBorder="1" applyAlignment="1">
      <alignment horizontal="center" vertical="center" wrapText="1"/>
    </xf>
    <xf numFmtId="0" fontId="2" fillId="0" borderId="22" xfId="0" quotePrefix="1" applyFont="1" applyBorder="1" applyAlignment="1">
      <alignment horizontal="left" vertical="center" wrapText="1"/>
    </xf>
    <xf numFmtId="0" fontId="8" fillId="0" borderId="22" xfId="0" applyFont="1" applyBorder="1" applyAlignment="1">
      <alignment vertical="center" wrapText="1"/>
    </xf>
    <xf numFmtId="0" fontId="2" fillId="0" borderId="22" xfId="0" quotePrefix="1" applyFont="1" applyBorder="1" applyAlignment="1">
      <alignment horizontal="center" vertical="center" wrapText="1"/>
    </xf>
    <xf numFmtId="0" fontId="8" fillId="2" borderId="1" xfId="0" applyFont="1" applyFill="1" applyBorder="1"/>
    <xf numFmtId="0" fontId="6" fillId="2" borderId="1" xfId="0" applyFont="1" applyFill="1" applyBorder="1" applyAlignment="1">
      <alignment horizontal="center" vertical="center" wrapText="1"/>
    </xf>
    <xf numFmtId="0" fontId="8" fillId="2" borderId="0" xfId="0" applyFont="1" applyFill="1"/>
    <xf numFmtId="0" fontId="6" fillId="0" borderId="21" xfId="0" quotePrefix="1" applyFont="1" applyBorder="1" applyAlignment="1">
      <alignment horizontal="center" vertical="center" wrapText="1"/>
    </xf>
    <xf numFmtId="0" fontId="12" fillId="0" borderId="19" xfId="0" quotePrefix="1" applyFont="1" applyBorder="1" applyAlignment="1">
      <alignment horizontal="center" vertical="center" wrapText="1"/>
    </xf>
    <xf numFmtId="0" fontId="12" fillId="0" borderId="19" xfId="1" applyFont="1" applyBorder="1" applyAlignment="1">
      <alignment horizontal="center" vertical="center" wrapText="1"/>
    </xf>
    <xf numFmtId="0" fontId="12" fillId="0" borderId="1" xfId="1" applyFont="1" applyBorder="1" applyAlignment="1">
      <alignment horizontal="center" vertical="center" wrapText="1"/>
    </xf>
    <xf numFmtId="0" fontId="2" fillId="0" borderId="26" xfId="0" applyFont="1" applyBorder="1" applyAlignment="1">
      <alignment horizontal="justify" vertical="center" wrapText="1"/>
    </xf>
    <xf numFmtId="0" fontId="6" fillId="2" borderId="26" xfId="0" applyFont="1" applyFill="1" applyBorder="1" applyAlignment="1">
      <alignment horizontal="center" vertical="center"/>
    </xf>
    <xf numFmtId="0" fontId="6" fillId="0" borderId="26" xfId="0" applyFont="1" applyBorder="1" applyAlignment="1">
      <alignment horizontal="center" vertical="center"/>
    </xf>
    <xf numFmtId="9" fontId="2" fillId="0" borderId="26" xfId="0" applyNumberFormat="1" applyFont="1" applyBorder="1" applyAlignment="1">
      <alignment horizontal="center" vertical="center" textRotation="90" wrapText="1"/>
    </xf>
    <xf numFmtId="0" fontId="2" fillId="0" borderId="24" xfId="0" quotePrefix="1" applyFont="1" applyBorder="1" applyAlignment="1">
      <alignment horizontal="center" vertical="center" wrapText="1"/>
    </xf>
    <xf numFmtId="0" fontId="7" fillId="0" borderId="1" xfId="0" applyFont="1" applyBorder="1" applyAlignment="1">
      <alignment horizontal="center" vertical="center"/>
    </xf>
    <xf numFmtId="0" fontId="12" fillId="2" borderId="1" xfId="0" quotePrefix="1" applyFont="1" applyFill="1" applyBorder="1" applyAlignment="1">
      <alignment horizontal="center" vertical="center" wrapText="1"/>
    </xf>
    <xf numFmtId="0" fontId="6" fillId="12" borderId="1" xfId="0" applyFont="1" applyFill="1" applyBorder="1" applyAlignment="1">
      <alignment vertical="center" textRotation="90"/>
    </xf>
    <xf numFmtId="0" fontId="6" fillId="13" borderId="22" xfId="0" applyFont="1" applyFill="1" applyBorder="1" applyAlignment="1">
      <alignment horizontal="center" vertical="center" textRotation="90" wrapText="1"/>
    </xf>
    <xf numFmtId="0" fontId="2" fillId="2" borderId="1" xfId="0" quotePrefix="1" applyFont="1" applyFill="1" applyBorder="1" applyAlignment="1">
      <alignment horizontal="justify" vertical="center" wrapText="1"/>
    </xf>
    <xf numFmtId="0" fontId="9" fillId="2" borderId="1" xfId="0" quotePrefix="1" applyFont="1" applyFill="1" applyBorder="1" applyAlignment="1">
      <alignment horizontal="justify" vertical="center" wrapText="1"/>
    </xf>
    <xf numFmtId="0" fontId="6" fillId="0" borderId="1" xfId="0" applyFont="1" applyBorder="1" applyAlignment="1">
      <alignment horizontal="center" vertical="center" textRotation="255"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5" fillId="3" borderId="14" xfId="0" applyFont="1" applyFill="1" applyBorder="1" applyAlignment="1">
      <alignment horizontal="center" vertical="center" wrapText="1"/>
    </xf>
    <xf numFmtId="0" fontId="0" fillId="0" borderId="0" xfId="0" applyAlignment="1">
      <alignment horizontal="left" vertical="center" indent="1"/>
    </xf>
    <xf numFmtId="0" fontId="13" fillId="0" borderId="0" xfId="0" applyFont="1"/>
    <xf numFmtId="0" fontId="13" fillId="0" borderId="0" xfId="0" applyFont="1" applyAlignment="1">
      <alignment horizontal="left" vertical="center" indent="1"/>
    </xf>
    <xf numFmtId="0" fontId="8" fillId="2" borderId="33" xfId="0" applyFont="1" applyFill="1" applyBorder="1"/>
    <xf numFmtId="0" fontId="8" fillId="0" borderId="33" xfId="0" applyFont="1" applyBorder="1"/>
    <xf numFmtId="0" fontId="6"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6" fillId="2" borderId="2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2" xfId="0" applyFont="1" applyBorder="1" applyAlignment="1">
      <alignment horizontal="center" vertical="center" wrapText="1"/>
    </xf>
    <xf numFmtId="0" fontId="6" fillId="2" borderId="26" xfId="0" applyFont="1" applyFill="1" applyBorder="1" applyAlignment="1">
      <alignment horizontal="center" vertical="center"/>
    </xf>
    <xf numFmtId="0" fontId="6" fillId="2" borderId="22"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6" fillId="13" borderId="26" xfId="0" applyFont="1" applyFill="1" applyBorder="1" applyAlignment="1">
      <alignment horizontal="center" vertical="center" textRotation="90" wrapText="1"/>
    </xf>
    <xf numFmtId="0" fontId="6" fillId="13" borderId="22" xfId="0" applyFont="1" applyFill="1" applyBorder="1" applyAlignment="1">
      <alignment horizontal="center" vertical="center" textRotation="90" wrapText="1"/>
    </xf>
    <xf numFmtId="0" fontId="6" fillId="2" borderId="2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8" xfId="0" applyFont="1" applyFill="1" applyBorder="1" applyAlignment="1">
      <alignment horizontal="center" vertical="top" wrapText="1"/>
    </xf>
    <xf numFmtId="0" fontId="3" fillId="3" borderId="11" xfId="0" applyFont="1" applyFill="1" applyBorder="1" applyAlignment="1">
      <alignment horizontal="center" vertical="top" wrapText="1"/>
    </xf>
    <xf numFmtId="0" fontId="12" fillId="6" borderId="6"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9" fillId="3" borderId="16" xfId="0" applyFont="1" applyFill="1" applyBorder="1" applyAlignment="1">
      <alignment horizontal="center" vertical="top" wrapText="1"/>
    </xf>
    <xf numFmtId="0" fontId="9" fillId="3" borderId="15" xfId="0" applyFont="1" applyFill="1" applyBorder="1" applyAlignment="1">
      <alignment horizontal="center" vertical="top" wrapText="1"/>
    </xf>
    <xf numFmtId="0" fontId="19" fillId="2" borderId="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0"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14" xfId="0" applyFont="1" applyBorder="1" applyAlignment="1">
      <alignment horizontal="center"/>
    </xf>
    <xf numFmtId="0" fontId="8" fillId="0" borderId="0" xfId="0" applyFont="1" applyAlignment="1">
      <alignment horizontal="center"/>
    </xf>
    <xf numFmtId="0" fontId="8" fillId="0" borderId="23"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32" xfId="0" applyFont="1" applyBorder="1" applyAlignment="1">
      <alignment horizont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textRotation="90" wrapText="1"/>
    </xf>
    <xf numFmtId="0" fontId="6" fillId="11" borderId="1" xfId="0" applyFont="1" applyFill="1" applyBorder="1" applyAlignment="1">
      <alignment horizontal="center" vertical="center" textRotation="90" wrapText="1"/>
    </xf>
    <xf numFmtId="0" fontId="6" fillId="0" borderId="1" xfId="0" applyFont="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6" xfId="0" applyFont="1" applyFill="1" applyBorder="1" applyAlignment="1">
      <alignment horizontal="center" vertical="center" textRotation="45"/>
    </xf>
    <xf numFmtId="0" fontId="7" fillId="5" borderId="15" xfId="0" applyFont="1" applyFill="1" applyBorder="1" applyAlignment="1">
      <alignment horizontal="center" vertical="center" textRotation="45"/>
    </xf>
    <xf numFmtId="0" fontId="13" fillId="8" borderId="0" xfId="0" applyFont="1" applyFill="1" applyAlignment="1">
      <alignment horizontal="center" vertical="center"/>
    </xf>
    <xf numFmtId="0" fontId="13" fillId="8" borderId="0" xfId="0" applyFont="1" applyFill="1" applyAlignment="1">
      <alignment horizontal="center" vertical="center" textRotation="90" wrapText="1"/>
    </xf>
    <xf numFmtId="0" fontId="13" fillId="0" borderId="1" xfId="0" applyFont="1" applyBorder="1" applyAlignment="1">
      <alignment horizontal="center" vertical="center" wrapText="1"/>
    </xf>
  </cellXfs>
  <cellStyles count="2">
    <cellStyle name="Normal" xfId="0" builtinId="0"/>
    <cellStyle name="Normal 2" xfId="1" xr:uid="{00000000-0005-0000-0000-000001000000}"/>
  </cellStyles>
  <dxfs count="22">
    <dxf>
      <font>
        <b/>
        <i val="0"/>
      </font>
      <fill>
        <patternFill>
          <bgColor rgb="FF92D050"/>
        </patternFill>
      </fill>
    </dxf>
    <dxf>
      <font>
        <b/>
        <i val="0"/>
      </font>
      <fill>
        <patternFill>
          <bgColor rgb="FFFFFF00"/>
        </patternFill>
      </fill>
    </dxf>
    <dxf>
      <font>
        <b/>
        <i val="0"/>
      </font>
      <fill>
        <patternFill>
          <bgColor theme="9" tint="-0.24994659260841701"/>
        </patternFill>
      </fill>
    </dxf>
    <dxf>
      <font>
        <b/>
        <i val="0"/>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C00000"/>
        </patternFill>
      </fill>
    </dxf>
  </dxfs>
  <tableStyles count="0" defaultTableStyle="TableStyleMedium9" defaultPivotStyle="PivotStyleLight16"/>
  <colors>
    <mruColors>
      <color rgb="FFFE7F00"/>
      <color rgb="FF006600"/>
      <color rgb="FFA7D971"/>
      <color rgb="FF00CC00"/>
      <color rgb="FFFF9900"/>
      <color rgb="FFFFFF85"/>
      <color rgb="FFFFFF99"/>
      <color rgb="FFF8A15A"/>
      <color rgb="FFC8626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246337</xdr:colOff>
      <xdr:row>0</xdr:row>
      <xdr:rowOff>260194</xdr:rowOff>
    </xdr:from>
    <xdr:to>
      <xdr:col>7</xdr:col>
      <xdr:colOff>1147763</xdr:colOff>
      <xdr:row>2</xdr:row>
      <xdr:rowOff>333376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3012" y="260194"/>
          <a:ext cx="1739626" cy="1139982"/>
        </a:xfrm>
        <a:prstGeom prst="rect">
          <a:avLst/>
        </a:prstGeom>
      </xdr:spPr>
    </xdr:pic>
    <xdr:clientData/>
  </xdr:twoCellAnchor>
  <xdr:twoCellAnchor editAs="oneCell">
    <xdr:from>
      <xdr:col>2</xdr:col>
      <xdr:colOff>714377</xdr:colOff>
      <xdr:row>0</xdr:row>
      <xdr:rowOff>109621</xdr:rowOff>
    </xdr:from>
    <xdr:to>
      <xdr:col>3</xdr:col>
      <xdr:colOff>1909990</xdr:colOff>
      <xdr:row>2</xdr:row>
      <xdr:rowOff>570751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6520" y="109621"/>
          <a:ext cx="2517320" cy="15270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atriz%20riesgos%20y%20op%20indicadora\EVCG-FO-07%20Formato%20Matriz%20de%20Riesgo%20Institucional%20V4.0%202024%20(1).xlsx" TargetMode="External"/><Relationship Id="rId1" Type="http://schemas.openxmlformats.org/officeDocument/2006/relationships/externalLinkPath" Target="file:///G:\matriz%20riesgos%20y%20op%20indicadora\EVCG-FO-07%20Formato%20Matriz%20de%20Riesgo%20Institucional%20V4.0%20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de riesgo  Institucional"/>
      <sheetName val="Hoja2"/>
      <sheetName val="MATRIZ DE CALOR"/>
      <sheetName val="Hoja4"/>
      <sheetName val="Hoja1"/>
    </sheetNames>
    <sheetDataSet>
      <sheetData sheetId="0">
        <row r="28">
          <cell r="J28" t="str">
            <v>Moderado 60%</v>
          </cell>
        </row>
        <row r="29">
          <cell r="J29" t="str">
            <v>Mayor 80%</v>
          </cell>
        </row>
        <row r="30">
          <cell r="J30" t="str">
            <v>Moderado 60%</v>
          </cell>
        </row>
        <row r="31">
          <cell r="J31" t="str">
            <v>Mayor 80%</v>
          </cell>
        </row>
      </sheetData>
      <sheetData sheetId="1"/>
      <sheetData sheetId="2">
        <row r="2">
          <cell r="C2"/>
          <cell r="D2" t="str">
            <v>Leve 20%</v>
          </cell>
          <cell r="E2" t="str">
            <v>Menor 40%</v>
          </cell>
          <cell r="F2" t="str">
            <v>Moderado 60%</v>
          </cell>
          <cell r="G2" t="str">
            <v>Mayor 80%</v>
          </cell>
          <cell r="H2" t="str">
            <v>Catastrófico 100%</v>
          </cell>
        </row>
        <row r="3">
          <cell r="C3" t="str">
            <v>Muy Alta 100%</v>
          </cell>
          <cell r="D3" t="str">
            <v>Alto</v>
          </cell>
          <cell r="E3" t="str">
            <v>Alto</v>
          </cell>
          <cell r="F3" t="str">
            <v>Alto</v>
          </cell>
          <cell r="G3" t="str">
            <v>Alto</v>
          </cell>
          <cell r="H3" t="str">
            <v>Extremo</v>
          </cell>
        </row>
        <row r="4">
          <cell r="C4" t="str">
            <v>Alta 80%</v>
          </cell>
          <cell r="D4" t="str">
            <v>Moderado</v>
          </cell>
          <cell r="E4" t="str">
            <v>Moderado</v>
          </cell>
          <cell r="F4" t="str">
            <v>Alto</v>
          </cell>
          <cell r="G4" t="str">
            <v>Alto</v>
          </cell>
          <cell r="H4" t="str">
            <v>Extremo</v>
          </cell>
        </row>
        <row r="5">
          <cell r="C5" t="str">
            <v>Media 60%</v>
          </cell>
          <cell r="D5" t="str">
            <v>Moderado</v>
          </cell>
          <cell r="E5" t="str">
            <v>Moderado</v>
          </cell>
          <cell r="F5" t="str">
            <v>Moderado</v>
          </cell>
          <cell r="G5" t="str">
            <v>Alto</v>
          </cell>
          <cell r="H5" t="str">
            <v>Extremo</v>
          </cell>
        </row>
        <row r="6">
          <cell r="C6" t="str">
            <v>Baja 40%</v>
          </cell>
          <cell r="D6" t="str">
            <v>Bajo</v>
          </cell>
          <cell r="E6" t="str">
            <v>Moderado</v>
          </cell>
          <cell r="F6" t="str">
            <v>Moderado</v>
          </cell>
          <cell r="G6" t="str">
            <v>Alto</v>
          </cell>
          <cell r="H6" t="str">
            <v>Extremo</v>
          </cell>
        </row>
        <row r="7">
          <cell r="C7" t="str">
            <v>Muy Baja 20%</v>
          </cell>
          <cell r="D7" t="str">
            <v>Bajo</v>
          </cell>
          <cell r="E7" t="str">
            <v>Bajo</v>
          </cell>
          <cell r="F7" t="str">
            <v>Moderado</v>
          </cell>
          <cell r="G7" t="str">
            <v>Alto</v>
          </cell>
          <cell r="H7" t="str">
            <v>Extremo</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32"/>
  <sheetViews>
    <sheetView tabSelected="1" view="pageBreakPreview" topLeftCell="P29" zoomScale="70" zoomScaleNormal="100" zoomScaleSheetLayoutView="70" workbookViewId="0">
      <selection activeCell="AG32" sqref="AG32"/>
    </sheetView>
  </sheetViews>
  <sheetFormatPr baseColWidth="10" defaultColWidth="11.42578125" defaultRowHeight="16.5" x14ac:dyDescent="0.3"/>
  <cols>
    <col min="1" max="1" width="4.42578125" style="1" customWidth="1"/>
    <col min="2" max="2" width="4.140625" style="4" bestFit="1" customWidth="1"/>
    <col min="3" max="3" width="19.85546875" style="4" customWidth="1"/>
    <col min="4" max="4" width="35.140625" style="4" customWidth="1"/>
    <col min="5" max="5" width="27.28515625" style="4" customWidth="1"/>
    <col min="6" max="6" width="62.28515625" style="1" customWidth="1"/>
    <col min="7" max="7" width="12.5703125" style="1" customWidth="1"/>
    <col min="8" max="8" width="46.85546875" style="1" customWidth="1"/>
    <col min="9" max="9" width="18.85546875" style="1" customWidth="1"/>
    <col min="10" max="10" width="20.5703125" style="1" customWidth="1"/>
    <col min="11" max="11" width="19.5703125" style="1" customWidth="1"/>
    <col min="12" max="12" width="17" style="1" customWidth="1"/>
    <col min="13" max="13" width="63" style="1" customWidth="1"/>
    <col min="14" max="14" width="10.7109375" style="1" customWidth="1"/>
    <col min="15" max="15" width="9" style="1" customWidth="1"/>
    <col min="16" max="16" width="9.42578125" style="1" customWidth="1"/>
    <col min="17" max="17" width="6.42578125" style="1" customWidth="1"/>
    <col min="18" max="18" width="12.42578125" style="1" bestFit="1" customWidth="1"/>
    <col min="19" max="19" width="6.5703125" style="1" customWidth="1"/>
    <col min="20" max="20" width="8.5703125" style="1" customWidth="1"/>
    <col min="21" max="21" width="8.7109375" style="1" customWidth="1"/>
    <col min="22" max="22" width="13.85546875" style="1" customWidth="1"/>
    <col min="23" max="23" width="8.5703125" style="1" customWidth="1"/>
    <col min="24" max="24" width="9.28515625" style="1" customWidth="1"/>
    <col min="25" max="25" width="67.28515625" style="1" customWidth="1"/>
    <col min="26" max="26" width="22.7109375" style="5" customWidth="1"/>
    <col min="27" max="27" width="17.7109375" style="5" customWidth="1"/>
    <col min="28" max="16384" width="11.42578125" style="1"/>
  </cols>
  <sheetData>
    <row r="1" spans="1:70" ht="39" customHeight="1" thickBot="1" x14ac:dyDescent="0.35">
      <c r="A1" s="188"/>
      <c r="B1" s="189"/>
      <c r="C1" s="189"/>
      <c r="D1" s="189"/>
      <c r="E1" s="189"/>
      <c r="F1" s="189"/>
      <c r="G1" s="189"/>
      <c r="H1" s="190"/>
      <c r="I1" s="183" t="s">
        <v>252</v>
      </c>
      <c r="J1" s="183"/>
      <c r="K1" s="183"/>
      <c r="L1" s="183"/>
      <c r="M1" s="183"/>
      <c r="N1" s="183"/>
      <c r="O1" s="183"/>
      <c r="P1" s="183"/>
      <c r="Q1" s="183"/>
      <c r="R1" s="183"/>
      <c r="S1" s="183"/>
      <c r="T1" s="183"/>
      <c r="U1" s="183"/>
      <c r="V1" s="183"/>
      <c r="W1" s="183"/>
      <c r="X1" s="183"/>
      <c r="Y1" s="169" t="s">
        <v>0</v>
      </c>
      <c r="Z1" s="170"/>
      <c r="AA1" s="171"/>
    </row>
    <row r="2" spans="1:70" ht="45" customHeight="1" thickBot="1" x14ac:dyDescent="0.35">
      <c r="A2" s="191"/>
      <c r="B2" s="192"/>
      <c r="C2" s="192"/>
      <c r="D2" s="192"/>
      <c r="E2" s="192"/>
      <c r="F2" s="192"/>
      <c r="G2" s="192"/>
      <c r="H2" s="193"/>
      <c r="I2" s="184"/>
      <c r="J2" s="184"/>
      <c r="K2" s="184"/>
      <c r="L2" s="184"/>
      <c r="M2" s="184"/>
      <c r="N2" s="184"/>
      <c r="O2" s="184"/>
      <c r="P2" s="184"/>
      <c r="Q2" s="184"/>
      <c r="R2" s="184"/>
      <c r="S2" s="184"/>
      <c r="T2" s="184"/>
      <c r="U2" s="184"/>
      <c r="V2" s="184"/>
      <c r="W2" s="184"/>
      <c r="X2" s="184"/>
      <c r="Y2" s="169" t="s">
        <v>72</v>
      </c>
      <c r="Z2" s="170"/>
      <c r="AA2" s="171"/>
    </row>
    <row r="3" spans="1:70" ht="47.25" customHeight="1" thickBot="1" x14ac:dyDescent="0.35">
      <c r="A3" s="194"/>
      <c r="B3" s="195"/>
      <c r="C3" s="195"/>
      <c r="D3" s="195"/>
      <c r="E3" s="195"/>
      <c r="F3" s="195"/>
      <c r="G3" s="195"/>
      <c r="H3" s="196"/>
      <c r="I3" s="185"/>
      <c r="J3" s="185"/>
      <c r="K3" s="185"/>
      <c r="L3" s="185"/>
      <c r="M3" s="185"/>
      <c r="N3" s="185"/>
      <c r="O3" s="185"/>
      <c r="P3" s="185"/>
      <c r="Q3" s="185"/>
      <c r="R3" s="185"/>
      <c r="S3" s="185"/>
      <c r="T3" s="185"/>
      <c r="U3" s="185"/>
      <c r="V3" s="185"/>
      <c r="W3" s="185"/>
      <c r="X3" s="185"/>
      <c r="Y3" s="169" t="s">
        <v>73</v>
      </c>
      <c r="Z3" s="170"/>
      <c r="AA3" s="171"/>
    </row>
    <row r="4" spans="1:70" s="36" customFormat="1" ht="16.5" customHeight="1" thickBot="1" x14ac:dyDescent="0.35">
      <c r="A4" s="190"/>
      <c r="B4" s="202" t="s">
        <v>1</v>
      </c>
      <c r="C4" s="186" t="s">
        <v>2</v>
      </c>
      <c r="D4" s="204" t="s">
        <v>3</v>
      </c>
      <c r="E4" s="154" t="s">
        <v>9</v>
      </c>
      <c r="F4" s="152" t="s">
        <v>29</v>
      </c>
      <c r="G4" s="206" t="s">
        <v>79</v>
      </c>
      <c r="H4" s="154" t="s">
        <v>81</v>
      </c>
      <c r="I4" s="186" t="s">
        <v>10</v>
      </c>
      <c r="J4" s="174" t="s">
        <v>55</v>
      </c>
      <c r="K4" s="181" t="s">
        <v>70</v>
      </c>
      <c r="L4" s="17" t="s">
        <v>4</v>
      </c>
      <c r="M4" s="176" t="s">
        <v>7</v>
      </c>
      <c r="N4" s="178" t="s">
        <v>30</v>
      </c>
      <c r="O4" s="179"/>
      <c r="P4" s="178" t="s">
        <v>31</v>
      </c>
      <c r="Q4" s="180"/>
      <c r="R4" s="180"/>
      <c r="S4" s="180"/>
      <c r="T4" s="180"/>
      <c r="U4" s="179"/>
      <c r="V4" s="180" t="s">
        <v>5</v>
      </c>
      <c r="W4" s="180"/>
      <c r="X4" s="180"/>
      <c r="Y4" s="172" t="s">
        <v>6</v>
      </c>
      <c r="Z4" s="173"/>
      <c r="AA4" s="173"/>
    </row>
    <row r="5" spans="1:70" ht="90" customHeight="1" thickBot="1" x14ac:dyDescent="0.35">
      <c r="A5" s="197"/>
      <c r="B5" s="203"/>
      <c r="C5" s="187"/>
      <c r="D5" s="205"/>
      <c r="E5" s="155"/>
      <c r="F5" s="153"/>
      <c r="G5" s="207"/>
      <c r="H5" s="155"/>
      <c r="I5" s="187"/>
      <c r="J5" s="175"/>
      <c r="K5" s="182"/>
      <c r="L5" s="102" t="s">
        <v>71</v>
      </c>
      <c r="M5" s="177"/>
      <c r="N5" s="97" t="s">
        <v>11</v>
      </c>
      <c r="O5" s="98" t="s">
        <v>8</v>
      </c>
      <c r="P5" s="103" t="s">
        <v>12</v>
      </c>
      <c r="Q5" s="99" t="s">
        <v>13</v>
      </c>
      <c r="R5" s="99" t="s">
        <v>14</v>
      </c>
      <c r="S5" s="99" t="s">
        <v>15</v>
      </c>
      <c r="T5" s="100" t="s">
        <v>16</v>
      </c>
      <c r="U5" s="104" t="s">
        <v>17</v>
      </c>
      <c r="V5" s="105" t="s">
        <v>43</v>
      </c>
      <c r="W5" s="101" t="s">
        <v>47</v>
      </c>
      <c r="X5" s="106" t="s">
        <v>48</v>
      </c>
      <c r="Y5" s="82" t="s">
        <v>18</v>
      </c>
      <c r="Z5" s="82" t="s">
        <v>19</v>
      </c>
      <c r="AA5" s="136" t="s">
        <v>49</v>
      </c>
    </row>
    <row r="6" spans="1:70" s="93" customFormat="1" ht="101.25" customHeight="1" thickBot="1" x14ac:dyDescent="0.25">
      <c r="A6" s="156" t="s">
        <v>184</v>
      </c>
      <c r="B6" s="85">
        <v>1</v>
      </c>
      <c r="C6" s="85" t="s">
        <v>160</v>
      </c>
      <c r="D6" s="60" t="s">
        <v>159</v>
      </c>
      <c r="E6" s="88" t="s">
        <v>28</v>
      </c>
      <c r="F6" s="89" t="s">
        <v>222</v>
      </c>
      <c r="G6" s="91" t="s">
        <v>76</v>
      </c>
      <c r="H6" s="60" t="s">
        <v>161</v>
      </c>
      <c r="I6" s="65" t="s">
        <v>21</v>
      </c>
      <c r="J6" s="7" t="s">
        <v>66</v>
      </c>
      <c r="K6" s="7" t="s">
        <v>69</v>
      </c>
      <c r="L6" s="90" t="str">
        <f>VLOOKUP(J6,'[1]MATRIZ DE CALOR'!$C$2:$H$7,MATCH('[1]Mapa de riesgo  Institucional'!J28,'[1]MATRIZ DE CALOR'!$C$2:$H$2,0),FALSE)</f>
        <v>Moderado</v>
      </c>
      <c r="M6" s="60" t="s">
        <v>162</v>
      </c>
      <c r="N6" s="85" t="s">
        <v>74</v>
      </c>
      <c r="O6" s="27"/>
      <c r="P6" s="31" t="s">
        <v>33</v>
      </c>
      <c r="Q6" s="31" t="s">
        <v>35</v>
      </c>
      <c r="R6" s="73">
        <v>0.4</v>
      </c>
      <c r="S6" s="31" t="s">
        <v>37</v>
      </c>
      <c r="T6" s="31" t="s">
        <v>39</v>
      </c>
      <c r="U6" s="31" t="s">
        <v>41</v>
      </c>
      <c r="V6" s="31" t="s">
        <v>44</v>
      </c>
      <c r="W6" s="6" t="s">
        <v>66</v>
      </c>
      <c r="X6" s="6" t="s">
        <v>58</v>
      </c>
      <c r="Y6" s="60" t="s">
        <v>163</v>
      </c>
      <c r="Z6" s="3" t="s">
        <v>164</v>
      </c>
      <c r="AA6" s="92">
        <v>46386</v>
      </c>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row>
    <row r="7" spans="1:70" s="115" customFormat="1" ht="114" customHeight="1" thickBot="1" x14ac:dyDescent="0.35">
      <c r="A7" s="157"/>
      <c r="B7" s="150">
        <v>2</v>
      </c>
      <c r="C7" s="144" t="s">
        <v>183</v>
      </c>
      <c r="D7" s="146" t="s">
        <v>185</v>
      </c>
      <c r="E7" s="88" t="s">
        <v>28</v>
      </c>
      <c r="F7" s="132" t="s">
        <v>206</v>
      </c>
      <c r="G7" s="91" t="s">
        <v>76</v>
      </c>
      <c r="H7" s="132" t="s">
        <v>205</v>
      </c>
      <c r="I7" s="65" t="s">
        <v>21</v>
      </c>
      <c r="J7" s="7" t="s">
        <v>65</v>
      </c>
      <c r="K7" s="7" t="s">
        <v>69</v>
      </c>
      <c r="L7" s="90" t="str">
        <f>VLOOKUP(J7,'[1]MATRIZ DE CALOR'!$C$2:$H$7,MATCH('[1]Mapa de riesgo  Institucional'!J29,'[1]MATRIZ DE CALOR'!$C$2:$H$2,0),FALSE)</f>
        <v>Alto</v>
      </c>
      <c r="M7" s="56" t="s">
        <v>207</v>
      </c>
      <c r="N7" s="133" t="s">
        <v>74</v>
      </c>
      <c r="O7" s="31"/>
      <c r="P7" s="31" t="s">
        <v>33</v>
      </c>
      <c r="Q7" s="31" t="s">
        <v>35</v>
      </c>
      <c r="R7" s="73">
        <v>0.4</v>
      </c>
      <c r="S7" s="31" t="s">
        <v>37</v>
      </c>
      <c r="T7" s="31" t="s">
        <v>39</v>
      </c>
      <c r="U7" s="31" t="s">
        <v>41</v>
      </c>
      <c r="V7" s="31" t="s">
        <v>44</v>
      </c>
      <c r="W7" s="6" t="s">
        <v>66</v>
      </c>
      <c r="X7" s="6" t="s">
        <v>69</v>
      </c>
      <c r="Y7" s="59" t="s">
        <v>208</v>
      </c>
      <c r="Z7" s="134" t="s">
        <v>209</v>
      </c>
      <c r="AA7" s="92">
        <v>46386</v>
      </c>
      <c r="AB7" s="140"/>
    </row>
    <row r="8" spans="1:70" s="117" customFormat="1" ht="132.75" customHeight="1" thickBot="1" x14ac:dyDescent="0.35">
      <c r="A8" s="130"/>
      <c r="B8" s="151"/>
      <c r="C8" s="145"/>
      <c r="D8" s="147"/>
      <c r="E8" s="88" t="s">
        <v>28</v>
      </c>
      <c r="F8" s="56" t="s">
        <v>211</v>
      </c>
      <c r="G8" s="91" t="s">
        <v>76</v>
      </c>
      <c r="H8" s="56" t="s">
        <v>210</v>
      </c>
      <c r="I8" s="65" t="s">
        <v>21</v>
      </c>
      <c r="J8" s="7" t="s">
        <v>63</v>
      </c>
      <c r="K8" s="7" t="s">
        <v>69</v>
      </c>
      <c r="L8" s="44" t="str">
        <f>VLOOKUP(J8,'MATRIZ DE CALOR'!$C$2:$H$7,MATCH('Mapa de riesgo  Institucional'!K8,'MATRIZ DE CALOR'!$C$2:$H$2,0),FALSE)</f>
        <v>Alto</v>
      </c>
      <c r="M8" s="135" t="s">
        <v>212</v>
      </c>
      <c r="N8" s="88" t="s">
        <v>74</v>
      </c>
      <c r="O8" s="31"/>
      <c r="P8" s="31" t="s">
        <v>33</v>
      </c>
      <c r="Q8" s="31" t="s">
        <v>35</v>
      </c>
      <c r="R8" s="73">
        <v>0.4</v>
      </c>
      <c r="S8" s="31" t="s">
        <v>37</v>
      </c>
      <c r="T8" s="31" t="s">
        <v>39</v>
      </c>
      <c r="U8" s="31" t="s">
        <v>41</v>
      </c>
      <c r="V8" s="31" t="s">
        <v>44</v>
      </c>
      <c r="W8" s="6" t="s">
        <v>66</v>
      </c>
      <c r="X8" s="6" t="s">
        <v>69</v>
      </c>
      <c r="Y8" s="60" t="s">
        <v>213</v>
      </c>
      <c r="Z8" s="134" t="s">
        <v>209</v>
      </c>
      <c r="AA8" s="92">
        <v>46386</v>
      </c>
    </row>
    <row r="9" spans="1:70" s="117" customFormat="1" ht="141.75" customHeight="1" thickBot="1" x14ac:dyDescent="0.35">
      <c r="A9" s="199" t="s">
        <v>187</v>
      </c>
      <c r="B9" s="198">
        <v>3</v>
      </c>
      <c r="C9" s="144" t="s">
        <v>165</v>
      </c>
      <c r="D9" s="146" t="s">
        <v>123</v>
      </c>
      <c r="E9" s="88" t="s">
        <v>20</v>
      </c>
      <c r="F9" s="59" t="s">
        <v>125</v>
      </c>
      <c r="G9" s="91" t="s">
        <v>76</v>
      </c>
      <c r="H9" s="6" t="s">
        <v>124</v>
      </c>
      <c r="I9" s="65" t="s">
        <v>23</v>
      </c>
      <c r="J9" s="7" t="s">
        <v>63</v>
      </c>
      <c r="K9" s="7" t="s">
        <v>59</v>
      </c>
      <c r="L9" s="44" t="str">
        <f>VLOOKUP(J9,'MATRIZ DE CALOR'!$C$2:$H$7,MATCH('Mapa de riesgo  Institucional'!K9,'MATRIZ DE CALOR'!$C$2:$H$2,0),FALSE)</f>
        <v>Extremo</v>
      </c>
      <c r="M9" s="57" t="s">
        <v>126</v>
      </c>
      <c r="N9" s="46" t="s">
        <v>74</v>
      </c>
      <c r="O9" s="46"/>
      <c r="P9" s="45" t="s">
        <v>32</v>
      </c>
      <c r="Q9" s="45" t="s">
        <v>35</v>
      </c>
      <c r="R9" s="72">
        <v>0.3</v>
      </c>
      <c r="S9" s="45" t="s">
        <v>37</v>
      </c>
      <c r="T9" s="45" t="s">
        <v>39</v>
      </c>
      <c r="U9" s="45" t="s">
        <v>41</v>
      </c>
      <c r="V9" s="31" t="s">
        <v>46</v>
      </c>
      <c r="W9" s="45" t="s">
        <v>65</v>
      </c>
      <c r="X9" s="42" t="s">
        <v>69</v>
      </c>
      <c r="Y9" s="30" t="s">
        <v>128</v>
      </c>
      <c r="Z9" s="28" t="s">
        <v>127</v>
      </c>
      <c r="AA9" s="92">
        <v>46386</v>
      </c>
    </row>
    <row r="10" spans="1:70" s="117" customFormat="1" ht="142.5" customHeight="1" thickBot="1" x14ac:dyDescent="0.35">
      <c r="A10" s="199"/>
      <c r="B10" s="198"/>
      <c r="C10" s="158"/>
      <c r="D10" s="160"/>
      <c r="E10" s="88" t="s">
        <v>28</v>
      </c>
      <c r="F10" s="59" t="s">
        <v>130</v>
      </c>
      <c r="G10" s="91" t="s">
        <v>76</v>
      </c>
      <c r="H10" s="56" t="s">
        <v>129</v>
      </c>
      <c r="I10" s="65" t="s">
        <v>26</v>
      </c>
      <c r="J10" s="7" t="s">
        <v>63</v>
      </c>
      <c r="K10" s="7" t="s">
        <v>69</v>
      </c>
      <c r="L10" s="44" t="str">
        <f>VLOOKUP(J10,'MATRIZ DE CALOR'!$C$2:$H$7,MATCH('Mapa de riesgo  Institucional'!K10,'MATRIZ DE CALOR'!$C$2:$H$2,0),FALSE)</f>
        <v>Alto</v>
      </c>
      <c r="M10" s="60" t="s">
        <v>131</v>
      </c>
      <c r="N10" s="27"/>
      <c r="O10" s="85" t="s">
        <v>74</v>
      </c>
      <c r="P10" s="31" t="s">
        <v>32</v>
      </c>
      <c r="Q10" s="31" t="s">
        <v>35</v>
      </c>
      <c r="R10" s="73">
        <v>0.3</v>
      </c>
      <c r="S10" s="31" t="s">
        <v>37</v>
      </c>
      <c r="T10" s="31" t="s">
        <v>39</v>
      </c>
      <c r="U10" s="45" t="s">
        <v>41</v>
      </c>
      <c r="V10" s="31" t="s">
        <v>46</v>
      </c>
      <c r="W10" s="45" t="s">
        <v>65</v>
      </c>
      <c r="X10" s="42" t="s">
        <v>58</v>
      </c>
      <c r="Y10" s="60" t="s">
        <v>132</v>
      </c>
      <c r="Z10" s="28" t="s">
        <v>127</v>
      </c>
      <c r="AA10" s="92">
        <v>46386</v>
      </c>
    </row>
    <row r="11" spans="1:70" s="117" customFormat="1" ht="114.75" customHeight="1" thickBot="1" x14ac:dyDescent="0.35">
      <c r="A11" s="199"/>
      <c r="B11" s="198"/>
      <c r="C11" s="159"/>
      <c r="D11" s="161"/>
      <c r="E11" s="88" t="s">
        <v>28</v>
      </c>
      <c r="F11" s="64" t="s">
        <v>134</v>
      </c>
      <c r="G11" s="118" t="s">
        <v>76</v>
      </c>
      <c r="H11" s="63" t="s">
        <v>133</v>
      </c>
      <c r="I11" s="65" t="s">
        <v>26</v>
      </c>
      <c r="J11" s="66" t="s">
        <v>63</v>
      </c>
      <c r="K11" s="66" t="s">
        <v>69</v>
      </c>
      <c r="L11" s="66" t="str">
        <f>VLOOKUP(J11,'MATRIZ DE CALOR'!$C$2:$H$7,MATCH('Mapa de riesgo  Institucional'!K11,'MATRIZ DE CALOR'!$C$2:$H$2,0),FALSE)</f>
        <v>Alto</v>
      </c>
      <c r="M11" s="67" t="s">
        <v>135</v>
      </c>
      <c r="N11" s="68" t="s">
        <v>90</v>
      </c>
      <c r="O11" s="68"/>
      <c r="P11" s="69" t="s">
        <v>32</v>
      </c>
      <c r="Q11" s="69" t="s">
        <v>35</v>
      </c>
      <c r="R11" s="41">
        <v>0.3</v>
      </c>
      <c r="S11" s="69" t="s">
        <v>37</v>
      </c>
      <c r="T11" s="69" t="s">
        <v>39</v>
      </c>
      <c r="U11" s="69" t="s">
        <v>41</v>
      </c>
      <c r="V11" s="69" t="s">
        <v>44</v>
      </c>
      <c r="W11" s="45" t="s">
        <v>65</v>
      </c>
      <c r="X11" s="70" t="s">
        <v>69</v>
      </c>
      <c r="Y11" s="87" t="s">
        <v>136</v>
      </c>
      <c r="Z11" s="28" t="s">
        <v>127</v>
      </c>
      <c r="AA11" s="92">
        <v>46386</v>
      </c>
    </row>
    <row r="12" spans="1:70" s="117" customFormat="1" ht="99" customHeight="1" thickBot="1" x14ac:dyDescent="0.35">
      <c r="A12" s="199"/>
      <c r="B12" s="198">
        <v>4</v>
      </c>
      <c r="C12" s="164" t="s">
        <v>166</v>
      </c>
      <c r="D12" s="148"/>
      <c r="E12" s="96" t="s">
        <v>28</v>
      </c>
      <c r="F12" s="48" t="s">
        <v>138</v>
      </c>
      <c r="G12" s="119" t="s">
        <v>76</v>
      </c>
      <c r="H12" s="24" t="s">
        <v>137</v>
      </c>
      <c r="I12" s="37" t="s">
        <v>21</v>
      </c>
      <c r="J12" s="38" t="s">
        <v>65</v>
      </c>
      <c r="K12" s="38" t="s">
        <v>69</v>
      </c>
      <c r="L12" s="38" t="str">
        <f>VLOOKUP(J12,'MATRIZ DE CALOR'!$C$2:$H$7,MATCH('Mapa de riesgo  Institucional'!K12,'MATRIZ DE CALOR'!$C$2:$H$2,0),FALSE)</f>
        <v>Alto</v>
      </c>
      <c r="M12" s="58" t="s">
        <v>139</v>
      </c>
      <c r="N12" s="68" t="s">
        <v>90</v>
      </c>
      <c r="O12" s="47"/>
      <c r="P12" s="69" t="s">
        <v>33</v>
      </c>
      <c r="Q12" s="69" t="s">
        <v>35</v>
      </c>
      <c r="R12" s="41">
        <v>0.4</v>
      </c>
      <c r="S12" s="69" t="s">
        <v>37</v>
      </c>
      <c r="T12" s="69" t="s">
        <v>39</v>
      </c>
      <c r="U12" s="69" t="s">
        <v>41</v>
      </c>
      <c r="V12" s="69" t="s">
        <v>44</v>
      </c>
      <c r="W12" s="39" t="s">
        <v>66</v>
      </c>
      <c r="X12" s="39" t="s">
        <v>69</v>
      </c>
      <c r="Y12" s="83" t="s">
        <v>251</v>
      </c>
      <c r="Z12" s="29" t="s">
        <v>140</v>
      </c>
      <c r="AA12" s="92">
        <v>46386</v>
      </c>
    </row>
    <row r="13" spans="1:70" s="117" customFormat="1" ht="191.25" customHeight="1" thickBot="1" x14ac:dyDescent="0.35">
      <c r="A13" s="199"/>
      <c r="B13" s="198"/>
      <c r="C13" s="165"/>
      <c r="D13" s="149"/>
      <c r="E13" s="88" t="s">
        <v>28</v>
      </c>
      <c r="F13" s="60" t="s">
        <v>179</v>
      </c>
      <c r="G13" s="91" t="s">
        <v>76</v>
      </c>
      <c r="H13" s="60" t="s">
        <v>178</v>
      </c>
      <c r="I13" s="26" t="s">
        <v>21</v>
      </c>
      <c r="J13" s="38" t="s">
        <v>65</v>
      </c>
      <c r="K13" s="38" t="s">
        <v>69</v>
      </c>
      <c r="L13" s="38" t="str">
        <f>VLOOKUP(J13,'MATRIZ DE CALOR'!$C$2:$H$7,MATCH('Mapa de riesgo  Institucional'!K13,'MATRIZ DE CALOR'!$C$2:$H$2,0),FALSE)</f>
        <v>Alto</v>
      </c>
      <c r="M13" s="60" t="s">
        <v>181</v>
      </c>
      <c r="N13" s="85" t="s">
        <v>74</v>
      </c>
      <c r="O13" s="27"/>
      <c r="P13" s="69" t="s">
        <v>33</v>
      </c>
      <c r="Q13" s="31" t="s">
        <v>35</v>
      </c>
      <c r="R13" s="73">
        <v>0.3</v>
      </c>
      <c r="S13" s="31" t="s">
        <v>37</v>
      </c>
      <c r="T13" s="31" t="s">
        <v>39</v>
      </c>
      <c r="U13" s="31" t="s">
        <v>41</v>
      </c>
      <c r="V13" s="69" t="s">
        <v>46</v>
      </c>
      <c r="W13" s="39" t="s">
        <v>66</v>
      </c>
      <c r="X13" s="39" t="s">
        <v>69</v>
      </c>
      <c r="Y13" s="56" t="s">
        <v>223</v>
      </c>
      <c r="Z13" s="3" t="s">
        <v>180</v>
      </c>
      <c r="AA13" s="92">
        <v>46386</v>
      </c>
    </row>
    <row r="14" spans="1:70" s="117" customFormat="1" ht="284.25" customHeight="1" thickBot="1" x14ac:dyDescent="0.35">
      <c r="A14" s="199"/>
      <c r="B14" s="90"/>
      <c r="C14" s="166" t="s">
        <v>186</v>
      </c>
      <c r="D14" s="168" t="s">
        <v>182</v>
      </c>
      <c r="E14" s="88" t="s">
        <v>28</v>
      </c>
      <c r="F14" s="59" t="s">
        <v>196</v>
      </c>
      <c r="G14" s="91" t="s">
        <v>76</v>
      </c>
      <c r="H14" s="60" t="s">
        <v>197</v>
      </c>
      <c r="I14" s="26" t="s">
        <v>21</v>
      </c>
      <c r="J14" s="38" t="s">
        <v>63</v>
      </c>
      <c r="K14" s="38" t="s">
        <v>59</v>
      </c>
      <c r="L14" s="38" t="str">
        <f>VLOOKUP(J14,'MATRIZ DE CALOR'!$C$2:$H$7,MATCH('Mapa de riesgo  Institucional'!K14,'MATRIZ DE CALOR'!$C$2:$H$2,0),FALSE)</f>
        <v>Extremo</v>
      </c>
      <c r="M14" s="59" t="s">
        <v>220</v>
      </c>
      <c r="N14" s="85" t="s">
        <v>74</v>
      </c>
      <c r="O14" s="27"/>
      <c r="P14" s="31" t="s">
        <v>33</v>
      </c>
      <c r="Q14" s="31" t="s">
        <v>35</v>
      </c>
      <c r="R14" s="73">
        <v>0.4</v>
      </c>
      <c r="S14" s="31" t="s">
        <v>37</v>
      </c>
      <c r="T14" s="31" t="s">
        <v>39</v>
      </c>
      <c r="U14" s="31" t="s">
        <v>41</v>
      </c>
      <c r="V14" s="31" t="s">
        <v>44</v>
      </c>
      <c r="W14" s="6" t="s">
        <v>66</v>
      </c>
      <c r="X14" s="6" t="s">
        <v>69</v>
      </c>
      <c r="Y14" s="89" t="s">
        <v>200</v>
      </c>
      <c r="Z14" s="114" t="s">
        <v>201</v>
      </c>
      <c r="AA14" s="92">
        <v>46386</v>
      </c>
    </row>
    <row r="15" spans="1:70" s="117" customFormat="1" ht="99" customHeight="1" thickBot="1" x14ac:dyDescent="0.35">
      <c r="A15" s="199"/>
      <c r="B15" s="90"/>
      <c r="C15" s="167"/>
      <c r="D15" s="148"/>
      <c r="E15" s="88" t="s">
        <v>28</v>
      </c>
      <c r="F15" s="59" t="s">
        <v>199</v>
      </c>
      <c r="G15" s="91" t="s">
        <v>76</v>
      </c>
      <c r="H15" s="60" t="s">
        <v>198</v>
      </c>
      <c r="I15" s="26" t="s">
        <v>21</v>
      </c>
      <c r="J15" s="38" t="s">
        <v>63</v>
      </c>
      <c r="K15" s="38" t="s">
        <v>69</v>
      </c>
      <c r="L15" s="38" t="str">
        <f>VLOOKUP(J15,'MATRIZ DE CALOR'!$C$2:$H$7,MATCH('Mapa de riesgo  Institucional'!K15,'MATRIZ DE CALOR'!$C$2:$H$2,0),FALSE)</f>
        <v>Alto</v>
      </c>
      <c r="M15" s="59" t="s">
        <v>202</v>
      </c>
      <c r="N15" s="85" t="s">
        <v>74</v>
      </c>
      <c r="O15" s="27"/>
      <c r="P15" s="31" t="s">
        <v>33</v>
      </c>
      <c r="Q15" s="31" t="s">
        <v>35</v>
      </c>
      <c r="R15" s="73">
        <v>0.4</v>
      </c>
      <c r="S15" s="31" t="s">
        <v>37</v>
      </c>
      <c r="T15" s="31" t="s">
        <v>39</v>
      </c>
      <c r="U15" s="31" t="s">
        <v>41</v>
      </c>
      <c r="V15" s="31" t="s">
        <v>44</v>
      </c>
      <c r="W15" s="6" t="s">
        <v>66</v>
      </c>
      <c r="X15" s="6" t="s">
        <v>69</v>
      </c>
      <c r="Y15" s="89" t="s">
        <v>203</v>
      </c>
      <c r="Z15" s="114" t="s">
        <v>201</v>
      </c>
      <c r="AA15" s="92">
        <v>46386</v>
      </c>
    </row>
    <row r="16" spans="1:70" s="117" customFormat="1" ht="99" customHeight="1" x14ac:dyDescent="0.3">
      <c r="A16" s="199"/>
      <c r="B16" s="90">
        <v>5</v>
      </c>
      <c r="C16" s="165"/>
      <c r="D16" s="149"/>
      <c r="E16" s="88" t="s">
        <v>20</v>
      </c>
      <c r="F16" s="131" t="s">
        <v>192</v>
      </c>
      <c r="G16" s="128" t="s">
        <v>76</v>
      </c>
      <c r="H16" s="89" t="s">
        <v>193</v>
      </c>
      <c r="I16" s="26" t="s">
        <v>26</v>
      </c>
      <c r="J16" s="38" t="s">
        <v>65</v>
      </c>
      <c r="K16" s="38" t="s">
        <v>69</v>
      </c>
      <c r="L16" s="38" t="str">
        <f>VLOOKUP(J16,'MATRIZ DE CALOR'!$C$2:$H$7,MATCH('Mapa de riesgo  Institucional'!K16,'MATRIZ DE CALOR'!$C$2:$H$2,0),FALSE)</f>
        <v>Alto</v>
      </c>
      <c r="M16" s="131" t="s">
        <v>194</v>
      </c>
      <c r="N16" s="85" t="s">
        <v>74</v>
      </c>
      <c r="O16" s="27"/>
      <c r="P16" s="31" t="s">
        <v>33</v>
      </c>
      <c r="Q16" s="31" t="s">
        <v>35</v>
      </c>
      <c r="R16" s="73">
        <v>0.4</v>
      </c>
      <c r="S16" s="31" t="s">
        <v>38</v>
      </c>
      <c r="T16" s="31" t="s">
        <v>39</v>
      </c>
      <c r="U16" s="31" t="s">
        <v>41</v>
      </c>
      <c r="V16" s="31" t="s">
        <v>44</v>
      </c>
      <c r="W16" s="6" t="s">
        <v>66</v>
      </c>
      <c r="X16" s="6" t="s">
        <v>69</v>
      </c>
      <c r="Y16" s="131" t="s">
        <v>195</v>
      </c>
      <c r="Z16" s="114" t="s">
        <v>204</v>
      </c>
      <c r="AA16" s="92">
        <v>46386</v>
      </c>
    </row>
    <row r="17" spans="1:28" ht="141.75" customHeight="1" x14ac:dyDescent="0.3">
      <c r="A17" s="200" t="s">
        <v>188</v>
      </c>
      <c r="B17" s="201">
        <v>6</v>
      </c>
      <c r="C17" s="142" t="s">
        <v>221</v>
      </c>
      <c r="D17" s="162" t="s">
        <v>80</v>
      </c>
      <c r="E17" s="88" t="s">
        <v>20</v>
      </c>
      <c r="F17" s="26" t="s">
        <v>82</v>
      </c>
      <c r="G17" s="128" t="s">
        <v>76</v>
      </c>
      <c r="H17" s="26" t="s">
        <v>108</v>
      </c>
      <c r="I17" s="107" t="s">
        <v>21</v>
      </c>
      <c r="J17" s="108" t="s">
        <v>63</v>
      </c>
      <c r="K17" s="108" t="s">
        <v>69</v>
      </c>
      <c r="L17" s="108" t="str">
        <f>VLOOKUP(J17,'MATRIZ DE CALOR'!$C$2:$H$7,MATCH('Mapa de riesgo  Institucional'!K17,'MATRIZ DE CALOR'!$C$2:$H$2,0),FALSE)</f>
        <v>Alto</v>
      </c>
      <c r="M17" s="109" t="s">
        <v>83</v>
      </c>
      <c r="N17" s="110" t="s">
        <v>74</v>
      </c>
      <c r="O17" s="110"/>
      <c r="P17" s="110" t="s">
        <v>33</v>
      </c>
      <c r="Q17" s="110" t="s">
        <v>35</v>
      </c>
      <c r="R17" s="74">
        <v>0.4</v>
      </c>
      <c r="S17" s="110" t="s">
        <v>37</v>
      </c>
      <c r="T17" s="110" t="s">
        <v>39</v>
      </c>
      <c r="U17" s="110" t="s">
        <v>41</v>
      </c>
      <c r="V17" s="110" t="s">
        <v>44</v>
      </c>
      <c r="W17" s="111" t="s">
        <v>66</v>
      </c>
      <c r="X17" s="111" t="s">
        <v>69</v>
      </c>
      <c r="Y17" s="112" t="s">
        <v>84</v>
      </c>
      <c r="Z17" s="113" t="s">
        <v>85</v>
      </c>
      <c r="AA17" s="92">
        <v>46386</v>
      </c>
    </row>
    <row r="18" spans="1:28" ht="111.75" customHeight="1" x14ac:dyDescent="0.3">
      <c r="A18" s="200"/>
      <c r="B18" s="201"/>
      <c r="C18" s="142"/>
      <c r="D18" s="162"/>
      <c r="E18" s="88" t="s">
        <v>20</v>
      </c>
      <c r="F18" s="87" t="s">
        <v>86</v>
      </c>
      <c r="G18" s="116" t="s">
        <v>76</v>
      </c>
      <c r="H18" s="6" t="s">
        <v>107</v>
      </c>
      <c r="I18" s="26" t="s">
        <v>21</v>
      </c>
      <c r="J18" s="7" t="s">
        <v>65</v>
      </c>
      <c r="K18" s="7" t="s">
        <v>69</v>
      </c>
      <c r="L18" s="7" t="str">
        <f>VLOOKUP(J18,'MATRIZ DE CALOR'!$C$2:$H$7,MATCH('Mapa de riesgo  Institucional'!K18,'MATRIZ DE CALOR'!$C$2:$H$2,0),FALSE)</f>
        <v>Alto</v>
      </c>
      <c r="M18" s="56" t="s">
        <v>109</v>
      </c>
      <c r="N18" s="2" t="s">
        <v>74</v>
      </c>
      <c r="O18" s="31"/>
      <c r="P18" s="31" t="s">
        <v>33</v>
      </c>
      <c r="Q18" s="31" t="s">
        <v>35</v>
      </c>
      <c r="R18" s="73">
        <v>0.4</v>
      </c>
      <c r="S18" s="31" t="s">
        <v>37</v>
      </c>
      <c r="T18" s="31" t="s">
        <v>39</v>
      </c>
      <c r="U18" s="31" t="s">
        <v>41</v>
      </c>
      <c r="V18" s="31" t="s">
        <v>44</v>
      </c>
      <c r="W18" s="6" t="s">
        <v>66</v>
      </c>
      <c r="X18" s="6" t="s">
        <v>69</v>
      </c>
      <c r="Y18" s="2" t="s">
        <v>110</v>
      </c>
      <c r="Z18" s="79" t="s">
        <v>85</v>
      </c>
      <c r="AA18" s="92">
        <v>46386</v>
      </c>
    </row>
    <row r="19" spans="1:28" ht="198.75" customHeight="1" x14ac:dyDescent="0.3">
      <c r="A19" s="200"/>
      <c r="B19" s="201"/>
      <c r="C19" s="142"/>
      <c r="D19" s="162"/>
      <c r="E19" s="88" t="s">
        <v>28</v>
      </c>
      <c r="F19" s="6" t="s">
        <v>112</v>
      </c>
      <c r="G19" s="116" t="s">
        <v>76</v>
      </c>
      <c r="H19" s="6" t="s">
        <v>111</v>
      </c>
      <c r="I19" s="26" t="s">
        <v>24</v>
      </c>
      <c r="J19" s="7" t="s">
        <v>65</v>
      </c>
      <c r="K19" s="7" t="s">
        <v>69</v>
      </c>
      <c r="L19" s="7" t="str">
        <f>VLOOKUP(J19,'MATRIZ DE CALOR'!$C$2:$H$7,MATCH('Mapa de riesgo  Institucional'!K19,'MATRIZ DE CALOR'!$C$2:$H$2,0),FALSE)</f>
        <v>Alto</v>
      </c>
      <c r="M19" s="78" t="s">
        <v>113</v>
      </c>
      <c r="N19" s="31" t="s">
        <v>74</v>
      </c>
      <c r="O19" s="31"/>
      <c r="P19" s="31" t="s">
        <v>33</v>
      </c>
      <c r="Q19" s="31" t="s">
        <v>36</v>
      </c>
      <c r="R19" s="73">
        <v>0.5</v>
      </c>
      <c r="S19" s="31" t="s">
        <v>37</v>
      </c>
      <c r="T19" s="31" t="s">
        <v>39</v>
      </c>
      <c r="U19" s="31" t="s">
        <v>41</v>
      </c>
      <c r="V19" s="31" t="s">
        <v>44</v>
      </c>
      <c r="W19" s="6" t="s">
        <v>66</v>
      </c>
      <c r="X19" s="6" t="s">
        <v>69</v>
      </c>
      <c r="Y19" s="2" t="s">
        <v>115</v>
      </c>
      <c r="Z19" s="2" t="s">
        <v>114</v>
      </c>
      <c r="AA19" s="92">
        <v>46386</v>
      </c>
    </row>
    <row r="20" spans="1:28" ht="142.5" customHeight="1" x14ac:dyDescent="0.3">
      <c r="A20" s="200"/>
      <c r="B20" s="201"/>
      <c r="C20" s="142"/>
      <c r="D20" s="162"/>
      <c r="E20" s="88" t="s">
        <v>28</v>
      </c>
      <c r="F20" s="6" t="s">
        <v>116</v>
      </c>
      <c r="G20" s="116" t="s">
        <v>76</v>
      </c>
      <c r="H20" s="6" t="s">
        <v>250</v>
      </c>
      <c r="I20" s="26" t="s">
        <v>24</v>
      </c>
      <c r="J20" s="7" t="s">
        <v>65</v>
      </c>
      <c r="K20" s="7" t="s">
        <v>58</v>
      </c>
      <c r="L20" s="7" t="str">
        <f>VLOOKUP(J20,'MATRIZ DE CALOR'!$C$2:$H$7,MATCH('Mapa de riesgo  Institucional'!K20,'MATRIZ DE CALOR'!$C$2:$H$2,0),FALSE)</f>
        <v>Moderado</v>
      </c>
      <c r="M20" s="56" t="s">
        <v>117</v>
      </c>
      <c r="N20" s="31" t="s">
        <v>74</v>
      </c>
      <c r="O20" s="2"/>
      <c r="P20" s="31" t="s">
        <v>33</v>
      </c>
      <c r="Q20" s="31" t="s">
        <v>35</v>
      </c>
      <c r="R20" s="73">
        <v>0.4</v>
      </c>
      <c r="S20" s="31" t="s">
        <v>37</v>
      </c>
      <c r="T20" s="31" t="s">
        <v>39</v>
      </c>
      <c r="U20" s="31" t="s">
        <v>41</v>
      </c>
      <c r="V20" s="31" t="s">
        <v>44</v>
      </c>
      <c r="W20" s="6" t="s">
        <v>66</v>
      </c>
      <c r="X20" s="6" t="s">
        <v>58</v>
      </c>
      <c r="Y20" s="2" t="s">
        <v>118</v>
      </c>
      <c r="Z20" s="2" t="s">
        <v>114</v>
      </c>
      <c r="AA20" s="92">
        <v>46386</v>
      </c>
    </row>
    <row r="21" spans="1:28" ht="173.25" customHeight="1" thickBot="1" x14ac:dyDescent="0.35">
      <c r="A21" s="200"/>
      <c r="B21" s="201"/>
      <c r="C21" s="142"/>
      <c r="D21" s="162"/>
      <c r="E21" s="88" t="s">
        <v>28</v>
      </c>
      <c r="F21" s="6" t="s">
        <v>120</v>
      </c>
      <c r="G21" s="116" t="s">
        <v>76</v>
      </c>
      <c r="H21" s="6" t="s">
        <v>119</v>
      </c>
      <c r="I21" s="43" t="s">
        <v>21</v>
      </c>
      <c r="J21" s="44" t="s">
        <v>65</v>
      </c>
      <c r="K21" s="44" t="s">
        <v>69</v>
      </c>
      <c r="L21" s="44" t="str">
        <f>VLOOKUP(J21,'MATRIZ DE CALOR'!$C$2:$H$7,MATCH('Mapa de riesgo  Institucional'!K21,'MATRIZ DE CALOR'!$C$2:$H$2,0),FALSE)</f>
        <v>Alto</v>
      </c>
      <c r="M21" s="57" t="s">
        <v>121</v>
      </c>
      <c r="N21" s="28" t="s">
        <v>74</v>
      </c>
      <c r="O21" s="28"/>
      <c r="P21" s="45" t="s">
        <v>33</v>
      </c>
      <c r="Q21" s="45" t="s">
        <v>35</v>
      </c>
      <c r="R21" s="74">
        <v>0.4</v>
      </c>
      <c r="S21" s="45" t="s">
        <v>37</v>
      </c>
      <c r="T21" s="45" t="s">
        <v>39</v>
      </c>
      <c r="U21" s="45" t="s">
        <v>41</v>
      </c>
      <c r="V21" s="45" t="s">
        <v>44</v>
      </c>
      <c r="W21" s="42" t="s">
        <v>66</v>
      </c>
      <c r="X21" s="42" t="s">
        <v>58</v>
      </c>
      <c r="Y21" s="28" t="s">
        <v>243</v>
      </c>
      <c r="Z21" s="28" t="s">
        <v>122</v>
      </c>
      <c r="AA21" s="92">
        <v>46386</v>
      </c>
    </row>
    <row r="22" spans="1:28" ht="233.25" customHeight="1" thickBot="1" x14ac:dyDescent="0.35">
      <c r="A22" s="200"/>
      <c r="B22" s="201">
        <v>7</v>
      </c>
      <c r="C22" s="142" t="s">
        <v>88</v>
      </c>
      <c r="D22" s="163" t="s">
        <v>87</v>
      </c>
      <c r="E22" s="88" t="s">
        <v>28</v>
      </c>
      <c r="F22" s="2" t="s">
        <v>96</v>
      </c>
      <c r="G22" s="84" t="s">
        <v>76</v>
      </c>
      <c r="H22" s="83" t="s">
        <v>89</v>
      </c>
      <c r="I22" s="37" t="s">
        <v>23</v>
      </c>
      <c r="J22" s="38" t="s">
        <v>63</v>
      </c>
      <c r="K22" s="38" t="s">
        <v>59</v>
      </c>
      <c r="L22" s="38" t="str">
        <f>VLOOKUP(J22,'MATRIZ DE CALOR'!$C$2:$H$7,MATCH('Mapa de riesgo  Institucional'!K22,'MATRIZ DE CALOR'!$C$2:$H$2,0),FALSE)</f>
        <v>Extremo</v>
      </c>
      <c r="M22" s="80" t="s">
        <v>97</v>
      </c>
      <c r="N22" s="47" t="s">
        <v>74</v>
      </c>
      <c r="O22" s="29"/>
      <c r="P22" s="40" t="s">
        <v>32</v>
      </c>
      <c r="Q22" s="40" t="s">
        <v>35</v>
      </c>
      <c r="R22" s="73">
        <v>0.3</v>
      </c>
      <c r="S22" s="40" t="s">
        <v>37</v>
      </c>
      <c r="T22" s="40" t="s">
        <v>39</v>
      </c>
      <c r="U22" s="40" t="s">
        <v>41</v>
      </c>
      <c r="V22" s="40" t="s">
        <v>44</v>
      </c>
      <c r="W22" s="39" t="s">
        <v>65</v>
      </c>
      <c r="X22" s="39" t="s">
        <v>58</v>
      </c>
      <c r="Y22" s="24" t="s">
        <v>98</v>
      </c>
      <c r="Z22" s="29" t="s">
        <v>91</v>
      </c>
      <c r="AA22" s="92">
        <v>46386</v>
      </c>
    </row>
    <row r="23" spans="1:28" ht="146.25" customHeight="1" thickBot="1" x14ac:dyDescent="0.35">
      <c r="A23" s="200"/>
      <c r="B23" s="201"/>
      <c r="C23" s="142"/>
      <c r="D23" s="163"/>
      <c r="E23" s="88" t="s">
        <v>28</v>
      </c>
      <c r="F23" s="2" t="s">
        <v>93</v>
      </c>
      <c r="G23" s="88" t="s">
        <v>76</v>
      </c>
      <c r="H23" s="2" t="s">
        <v>92</v>
      </c>
      <c r="I23" s="26" t="s">
        <v>23</v>
      </c>
      <c r="J23" s="7" t="s">
        <v>63</v>
      </c>
      <c r="K23" s="44" t="s">
        <v>59</v>
      </c>
      <c r="L23" s="44" t="str">
        <f>VLOOKUP(J23,'MATRIZ DE CALOR'!$C$2:$H$7,MATCH('Mapa de riesgo  Institucional'!K23,'MATRIZ DE CALOR'!$C$2:$H$2,0),FALSE)</f>
        <v>Extremo</v>
      </c>
      <c r="M23" s="81" t="s">
        <v>94</v>
      </c>
      <c r="N23" s="46" t="s">
        <v>74</v>
      </c>
      <c r="O23" s="46"/>
      <c r="P23" s="45" t="s">
        <v>33</v>
      </c>
      <c r="Q23" s="45" t="s">
        <v>35</v>
      </c>
      <c r="R23" s="72">
        <v>0.4</v>
      </c>
      <c r="S23" s="45" t="s">
        <v>37</v>
      </c>
      <c r="T23" s="45" t="s">
        <v>39</v>
      </c>
      <c r="U23" s="45" t="s">
        <v>41</v>
      </c>
      <c r="V23" s="45" t="s">
        <v>46</v>
      </c>
      <c r="W23" s="42" t="s">
        <v>65</v>
      </c>
      <c r="X23" s="42" t="s">
        <v>58</v>
      </c>
      <c r="Y23" s="33" t="s">
        <v>95</v>
      </c>
      <c r="Z23" s="29" t="s">
        <v>91</v>
      </c>
      <c r="AA23" s="92">
        <v>46386</v>
      </c>
    </row>
    <row r="24" spans="1:28" ht="160.5" customHeight="1" thickBot="1" x14ac:dyDescent="0.35">
      <c r="A24" s="200"/>
      <c r="B24" s="201"/>
      <c r="C24" s="142"/>
      <c r="D24" s="163"/>
      <c r="E24" s="88" t="s">
        <v>28</v>
      </c>
      <c r="F24" s="2" t="s">
        <v>100</v>
      </c>
      <c r="G24" s="91" t="s">
        <v>76</v>
      </c>
      <c r="H24" s="3" t="s">
        <v>99</v>
      </c>
      <c r="I24" s="26" t="s">
        <v>21</v>
      </c>
      <c r="J24" s="7" t="s">
        <v>66</v>
      </c>
      <c r="K24" s="38" t="s">
        <v>58</v>
      </c>
      <c r="L24" s="38" t="str">
        <f>VLOOKUP(J24,'MATRIZ DE CALOR'!$C$2:$H$7,MATCH('Mapa de riesgo  Institucional'!K24,'MATRIZ DE CALOR'!$C$2:$H$2,0),FALSE)</f>
        <v>Moderado</v>
      </c>
      <c r="M24" s="78" t="s">
        <v>101</v>
      </c>
      <c r="N24" s="47" t="s">
        <v>74</v>
      </c>
      <c r="O24" s="47"/>
      <c r="P24" s="40" t="s">
        <v>32</v>
      </c>
      <c r="Q24" s="40" t="s">
        <v>35</v>
      </c>
      <c r="R24" s="71">
        <v>0.3</v>
      </c>
      <c r="S24" s="40" t="s">
        <v>37</v>
      </c>
      <c r="T24" s="40" t="s">
        <v>39</v>
      </c>
      <c r="U24" s="40" t="s">
        <v>41</v>
      </c>
      <c r="V24" s="40" t="s">
        <v>46</v>
      </c>
      <c r="W24" s="39" t="s">
        <v>65</v>
      </c>
      <c r="X24" s="39" t="s">
        <v>69</v>
      </c>
      <c r="Y24" s="24" t="s">
        <v>102</v>
      </c>
      <c r="Z24" s="29" t="s">
        <v>91</v>
      </c>
      <c r="AA24" s="92">
        <v>46386</v>
      </c>
    </row>
    <row r="25" spans="1:28" ht="141.75" customHeight="1" thickBot="1" x14ac:dyDescent="0.35">
      <c r="A25" s="200"/>
      <c r="B25" s="201"/>
      <c r="C25" s="142"/>
      <c r="D25" s="163"/>
      <c r="E25" s="88" t="s">
        <v>20</v>
      </c>
      <c r="F25" s="3" t="s">
        <v>104</v>
      </c>
      <c r="G25" s="91" t="s">
        <v>77</v>
      </c>
      <c r="H25" s="2" t="s">
        <v>103</v>
      </c>
      <c r="I25" s="26" t="s">
        <v>21</v>
      </c>
      <c r="J25" s="7" t="s">
        <v>63</v>
      </c>
      <c r="K25" s="7" t="s">
        <v>69</v>
      </c>
      <c r="L25" s="7" t="str">
        <f>VLOOKUP(J25,'MATRIZ DE CALOR'!$C$2:$H$7,MATCH('Mapa de riesgo  Institucional'!K25,'MATRIZ DE CALOR'!$C$2:$H$2,0),FALSE)</f>
        <v>Alto</v>
      </c>
      <c r="M25" s="59" t="s">
        <v>105</v>
      </c>
      <c r="N25" s="27" t="s">
        <v>90</v>
      </c>
      <c r="O25" s="27"/>
      <c r="P25" s="31" t="s">
        <v>33</v>
      </c>
      <c r="Q25" s="31" t="s">
        <v>35</v>
      </c>
      <c r="R25" s="73">
        <v>0.4</v>
      </c>
      <c r="S25" s="31" t="s">
        <v>37</v>
      </c>
      <c r="T25" s="31" t="s">
        <v>39</v>
      </c>
      <c r="U25" s="31" t="s">
        <v>41</v>
      </c>
      <c r="V25" s="31" t="s">
        <v>44</v>
      </c>
      <c r="W25" s="6" t="s">
        <v>65</v>
      </c>
      <c r="X25" s="6" t="s">
        <v>69</v>
      </c>
      <c r="Y25" s="32" t="s">
        <v>106</v>
      </c>
      <c r="Z25" s="29" t="s">
        <v>91</v>
      </c>
      <c r="AA25" s="92">
        <v>46386</v>
      </c>
    </row>
    <row r="26" spans="1:28" ht="123.75" customHeight="1" thickBot="1" x14ac:dyDescent="0.35">
      <c r="A26" s="200"/>
      <c r="B26" s="201">
        <v>8</v>
      </c>
      <c r="C26" s="142" t="s">
        <v>167</v>
      </c>
      <c r="D26" s="163" t="s">
        <v>141</v>
      </c>
      <c r="E26" s="88" t="s">
        <v>28</v>
      </c>
      <c r="F26" s="2" t="s">
        <v>143</v>
      </c>
      <c r="G26" s="86" t="s">
        <v>76</v>
      </c>
      <c r="H26" s="49" t="s">
        <v>142</v>
      </c>
      <c r="I26" s="50" t="s">
        <v>21</v>
      </c>
      <c r="J26" s="51" t="s">
        <v>66</v>
      </c>
      <c r="K26" s="51" t="s">
        <v>69</v>
      </c>
      <c r="L26" s="51" t="str">
        <f>VLOOKUP(J26,'MATRIZ DE CALOR'!$C$2:$H$7,MATCH('Mapa de riesgo  Institucional'!K26,'MATRIZ DE CALOR'!$C$2:$H$2,0),FALSE)</f>
        <v>Alto</v>
      </c>
      <c r="M26" s="61" t="s">
        <v>144</v>
      </c>
      <c r="N26" s="53"/>
      <c r="O26" s="53" t="s">
        <v>74</v>
      </c>
      <c r="P26" s="54" t="s">
        <v>33</v>
      </c>
      <c r="Q26" s="54" t="s">
        <v>36</v>
      </c>
      <c r="R26" s="41">
        <v>0.5</v>
      </c>
      <c r="S26" s="54" t="s">
        <v>37</v>
      </c>
      <c r="T26" s="54" t="s">
        <v>39</v>
      </c>
      <c r="U26" s="54" t="s">
        <v>41</v>
      </c>
      <c r="V26" s="54" t="s">
        <v>46</v>
      </c>
      <c r="W26" s="55" t="s">
        <v>66</v>
      </c>
      <c r="X26" s="55" t="s">
        <v>69</v>
      </c>
      <c r="Y26" s="49" t="s">
        <v>146</v>
      </c>
      <c r="Z26" s="52" t="s">
        <v>145</v>
      </c>
      <c r="AA26" s="92">
        <v>46386</v>
      </c>
    </row>
    <row r="27" spans="1:28" ht="143.25" customHeight="1" thickBot="1" x14ac:dyDescent="0.35">
      <c r="A27" s="200"/>
      <c r="B27" s="201"/>
      <c r="C27" s="142"/>
      <c r="D27" s="163"/>
      <c r="E27" s="88" t="s">
        <v>28</v>
      </c>
      <c r="F27" s="35" t="s">
        <v>148</v>
      </c>
      <c r="G27" s="120" t="s">
        <v>76</v>
      </c>
      <c r="H27" s="34" t="s">
        <v>147</v>
      </c>
      <c r="I27" s="37" t="s">
        <v>21</v>
      </c>
      <c r="J27" s="38" t="s">
        <v>66</v>
      </c>
      <c r="K27" s="38" t="s">
        <v>69</v>
      </c>
      <c r="L27" s="38" t="str">
        <f>VLOOKUP(J27,'MATRIZ DE CALOR'!$C$2:$H$7,MATCH('Mapa de riesgo  Institucional'!K27,'MATRIZ DE CALOR'!$C$2:$H$2,0),FALSE)</f>
        <v>Alto</v>
      </c>
      <c r="M27" s="94" t="s">
        <v>149</v>
      </c>
      <c r="N27" s="47"/>
      <c r="O27" s="47" t="s">
        <v>74</v>
      </c>
      <c r="P27" s="40" t="s">
        <v>33</v>
      </c>
      <c r="Q27" s="40" t="s">
        <v>35</v>
      </c>
      <c r="R27" s="71">
        <v>0.4</v>
      </c>
      <c r="S27" s="40" t="s">
        <v>37</v>
      </c>
      <c r="T27" s="40" t="s">
        <v>40</v>
      </c>
      <c r="U27" s="40" t="s">
        <v>41</v>
      </c>
      <c r="V27" s="40" t="s">
        <v>46</v>
      </c>
      <c r="W27" s="39" t="s">
        <v>66</v>
      </c>
      <c r="X27" s="39" t="s">
        <v>69</v>
      </c>
      <c r="Y27" s="78" t="s">
        <v>150</v>
      </c>
      <c r="Z27" s="52" t="s">
        <v>145</v>
      </c>
      <c r="AA27" s="92">
        <v>46386</v>
      </c>
    </row>
    <row r="28" spans="1:28" ht="101.25" customHeight="1" x14ac:dyDescent="0.3">
      <c r="A28" s="200"/>
      <c r="B28" s="201"/>
      <c r="C28" s="142"/>
      <c r="D28" s="163"/>
      <c r="E28" s="88" t="s">
        <v>20</v>
      </c>
      <c r="F28" s="35" t="s">
        <v>152</v>
      </c>
      <c r="G28" s="121" t="s">
        <v>77</v>
      </c>
      <c r="H28" s="35" t="s">
        <v>151</v>
      </c>
      <c r="I28" s="26" t="s">
        <v>21</v>
      </c>
      <c r="J28" s="7" t="s">
        <v>65</v>
      </c>
      <c r="K28" s="7" t="s">
        <v>69</v>
      </c>
      <c r="L28" s="7" t="str">
        <f>VLOOKUP(J28,'MATRIZ DE CALOR'!$C$2:$H$7,MATCH('Mapa de riesgo  Institucional'!K28,'MATRIZ DE CALOR'!$C$2:$H$2,0),FALSE)</f>
        <v>Alto</v>
      </c>
      <c r="M28" s="62" t="s">
        <v>153</v>
      </c>
      <c r="N28" s="27"/>
      <c r="O28" s="27" t="s">
        <v>74</v>
      </c>
      <c r="P28" s="31" t="s">
        <v>32</v>
      </c>
      <c r="Q28" s="31" t="s">
        <v>36</v>
      </c>
      <c r="R28" s="73">
        <v>0.4</v>
      </c>
      <c r="S28" s="31" t="s">
        <v>37</v>
      </c>
      <c r="T28" s="31" t="s">
        <v>39</v>
      </c>
      <c r="U28" s="31" t="s">
        <v>41</v>
      </c>
      <c r="V28" s="31" t="s">
        <v>46</v>
      </c>
      <c r="W28" s="6" t="s">
        <v>66</v>
      </c>
      <c r="X28" s="6" t="s">
        <v>69</v>
      </c>
      <c r="Y28" s="87" t="s">
        <v>154</v>
      </c>
      <c r="Z28" s="3" t="s">
        <v>155</v>
      </c>
      <c r="AA28" s="92">
        <v>46386</v>
      </c>
    </row>
    <row r="29" spans="1:28" ht="66" customHeight="1" x14ac:dyDescent="0.3">
      <c r="A29" s="200"/>
      <c r="B29" s="201"/>
      <c r="C29" s="142"/>
      <c r="D29" s="163"/>
      <c r="E29" s="88" t="s">
        <v>20</v>
      </c>
      <c r="F29" s="35" t="s">
        <v>157</v>
      </c>
      <c r="G29" s="121" t="s">
        <v>76</v>
      </c>
      <c r="H29" s="35" t="s">
        <v>156</v>
      </c>
      <c r="I29" s="26" t="s">
        <v>21</v>
      </c>
      <c r="J29" s="7" t="s">
        <v>65</v>
      </c>
      <c r="K29" s="7" t="s">
        <v>69</v>
      </c>
      <c r="L29" s="7" t="str">
        <f>VLOOKUP(J29,'MATRIZ DE CALOR'!$C$2:$H$7,MATCH('Mapa de riesgo  Institucional'!K29,'MATRIZ DE CALOR'!$C$2:$H$2,0),FALSE)</f>
        <v>Alto</v>
      </c>
      <c r="M29" s="62" t="s">
        <v>158</v>
      </c>
      <c r="N29" s="27" t="s">
        <v>74</v>
      </c>
      <c r="O29" s="27"/>
      <c r="P29" s="31" t="s">
        <v>33</v>
      </c>
      <c r="Q29" s="31" t="s">
        <v>35</v>
      </c>
      <c r="R29" s="74">
        <v>0.4</v>
      </c>
      <c r="S29" s="31" t="s">
        <v>37</v>
      </c>
      <c r="T29" s="31" t="s">
        <v>39</v>
      </c>
      <c r="U29" s="31" t="s">
        <v>41</v>
      </c>
      <c r="V29" s="31" t="s">
        <v>44</v>
      </c>
      <c r="W29" s="6" t="s">
        <v>66</v>
      </c>
      <c r="X29" s="6" t="s">
        <v>69</v>
      </c>
      <c r="Y29" s="87" t="s">
        <v>154</v>
      </c>
      <c r="Z29" s="3" t="s">
        <v>155</v>
      </c>
      <c r="AA29" s="92">
        <v>46386</v>
      </c>
    </row>
    <row r="30" spans="1:28" ht="106.5" customHeight="1" thickBot="1" x14ac:dyDescent="0.35">
      <c r="A30" s="200"/>
      <c r="B30" s="201">
        <v>9</v>
      </c>
      <c r="C30" s="142" t="s">
        <v>168</v>
      </c>
      <c r="D30" s="143" t="s">
        <v>169</v>
      </c>
      <c r="E30" s="88" t="s">
        <v>20</v>
      </c>
      <c r="F30" s="60" t="s">
        <v>170</v>
      </c>
      <c r="G30" s="121" t="s">
        <v>76</v>
      </c>
      <c r="H30" s="60" t="s">
        <v>171</v>
      </c>
      <c r="I30" s="26" t="s">
        <v>21</v>
      </c>
      <c r="J30" s="7" t="s">
        <v>65</v>
      </c>
      <c r="K30" s="7" t="s">
        <v>69</v>
      </c>
      <c r="L30" s="90" t="str">
        <f>VLOOKUP(J30,'[1]MATRIZ DE CALOR'!$C$2:$H$7,MATCH('[1]Mapa de riesgo  Institucional'!J29,'[1]MATRIZ DE CALOR'!$C$2:$H$2,0),FALSE)</f>
        <v>Alto</v>
      </c>
      <c r="M30" s="60" t="s">
        <v>172</v>
      </c>
      <c r="N30" s="27"/>
      <c r="O30" s="85" t="s">
        <v>74</v>
      </c>
      <c r="P30" s="31" t="s">
        <v>32</v>
      </c>
      <c r="Q30" s="31" t="s">
        <v>35</v>
      </c>
      <c r="R30" s="73">
        <v>0.3</v>
      </c>
      <c r="S30" s="31" t="s">
        <v>37</v>
      </c>
      <c r="T30" s="31" t="s">
        <v>39</v>
      </c>
      <c r="U30" s="31" t="s">
        <v>41</v>
      </c>
      <c r="V30" s="31" t="s">
        <v>46</v>
      </c>
      <c r="W30" s="6" t="s">
        <v>66</v>
      </c>
      <c r="X30" s="6" t="s">
        <v>69</v>
      </c>
      <c r="Y30" s="60" t="s">
        <v>173</v>
      </c>
      <c r="Z30" s="3" t="s">
        <v>155</v>
      </c>
      <c r="AA30" s="92">
        <v>46386</v>
      </c>
    </row>
    <row r="31" spans="1:28" ht="120.75" customHeight="1" x14ac:dyDescent="0.3">
      <c r="A31" s="200"/>
      <c r="B31" s="201"/>
      <c r="C31" s="142"/>
      <c r="D31" s="143"/>
      <c r="E31" s="88" t="s">
        <v>28</v>
      </c>
      <c r="F31" s="60" t="s">
        <v>174</v>
      </c>
      <c r="G31" s="121" t="s">
        <v>76</v>
      </c>
      <c r="H31" s="60" t="s">
        <v>175</v>
      </c>
      <c r="I31" s="26" t="s">
        <v>25</v>
      </c>
      <c r="J31" s="75" t="s">
        <v>65</v>
      </c>
      <c r="K31" s="75" t="s">
        <v>58</v>
      </c>
      <c r="L31" s="123" t="str">
        <f>VLOOKUP(J31,'[1]MATRIZ DE CALOR'!$C$2:$H$7,MATCH('[1]Mapa de riesgo  Institucional'!J30,'[1]MATRIZ DE CALOR'!$C$2:$H$2,0),FALSE)</f>
        <v>Moderado</v>
      </c>
      <c r="M31" s="122" t="s">
        <v>176</v>
      </c>
      <c r="N31" s="124" t="s">
        <v>74</v>
      </c>
      <c r="O31" s="76"/>
      <c r="P31" s="31" t="s">
        <v>33</v>
      </c>
      <c r="Q31" s="77" t="s">
        <v>35</v>
      </c>
      <c r="R31" s="125">
        <v>0.4</v>
      </c>
      <c r="S31" s="77" t="s">
        <v>37</v>
      </c>
      <c r="T31" s="77" t="s">
        <v>39</v>
      </c>
      <c r="U31" s="77" t="s">
        <v>41</v>
      </c>
      <c r="V31" s="31" t="s">
        <v>44</v>
      </c>
      <c r="W31" s="6" t="s">
        <v>66</v>
      </c>
      <c r="X31" s="6" t="s">
        <v>58</v>
      </c>
      <c r="Y31" s="122" t="s">
        <v>177</v>
      </c>
      <c r="Z31" s="126" t="s">
        <v>218</v>
      </c>
      <c r="AA31" s="92">
        <v>46386</v>
      </c>
    </row>
    <row r="32" spans="1:28" s="25" customFormat="1" ht="122.25" customHeight="1" x14ac:dyDescent="0.3">
      <c r="A32" s="129" t="s">
        <v>190</v>
      </c>
      <c r="B32" s="127">
        <v>10</v>
      </c>
      <c r="C32" s="88" t="s">
        <v>189</v>
      </c>
      <c r="D32" s="60" t="s">
        <v>191</v>
      </c>
      <c r="E32" s="88" t="s">
        <v>28</v>
      </c>
      <c r="F32" s="87" t="s">
        <v>215</v>
      </c>
      <c r="G32" s="121" t="s">
        <v>76</v>
      </c>
      <c r="H32" s="87" t="s">
        <v>214</v>
      </c>
      <c r="I32" s="26" t="s">
        <v>21</v>
      </c>
      <c r="J32" s="75" t="s">
        <v>66</v>
      </c>
      <c r="K32" s="75" t="s">
        <v>69</v>
      </c>
      <c r="L32" s="123" t="str">
        <f>VLOOKUP(J32,'[1]MATRIZ DE CALOR'!$C$2:$H$7,MATCH('[1]Mapa de riesgo  Institucional'!J31,'[1]MATRIZ DE CALOR'!$C$2:$H$2,0),FALSE)</f>
        <v>Alto</v>
      </c>
      <c r="M32" s="87" t="s">
        <v>216</v>
      </c>
      <c r="N32" s="85" t="s">
        <v>74</v>
      </c>
      <c r="P32" s="31" t="s">
        <v>33</v>
      </c>
      <c r="Q32" s="77" t="s">
        <v>35</v>
      </c>
      <c r="R32" s="125">
        <v>0.4</v>
      </c>
      <c r="S32" s="77" t="s">
        <v>37</v>
      </c>
      <c r="T32" s="77" t="s">
        <v>39</v>
      </c>
      <c r="U32" s="77" t="s">
        <v>41</v>
      </c>
      <c r="V32" s="31" t="s">
        <v>44</v>
      </c>
      <c r="W32" s="6" t="s">
        <v>66</v>
      </c>
      <c r="X32" s="6" t="s">
        <v>69</v>
      </c>
      <c r="Y32" s="87" t="s">
        <v>217</v>
      </c>
      <c r="Z32" s="2" t="s">
        <v>219</v>
      </c>
      <c r="AA32" s="92">
        <v>46386</v>
      </c>
      <c r="AB32" s="141"/>
    </row>
  </sheetData>
  <dataConsolidate>
    <dataRefs count="1">
      <dataRef ref="D59:D62" sheet="Mapa de riesgo  Institucional"/>
    </dataRefs>
  </dataConsolidate>
  <mergeCells count="47">
    <mergeCell ref="A1:H3"/>
    <mergeCell ref="A4:A5"/>
    <mergeCell ref="C17:C21"/>
    <mergeCell ref="B12:B13"/>
    <mergeCell ref="A9:A16"/>
    <mergeCell ref="A17:A31"/>
    <mergeCell ref="B17:B21"/>
    <mergeCell ref="B22:B25"/>
    <mergeCell ref="B26:B29"/>
    <mergeCell ref="B30:B31"/>
    <mergeCell ref="B9:B11"/>
    <mergeCell ref="C4:C5"/>
    <mergeCell ref="B4:B5"/>
    <mergeCell ref="D4:D5"/>
    <mergeCell ref="Y1:AA1"/>
    <mergeCell ref="Y2:AA2"/>
    <mergeCell ref="Y3:AA3"/>
    <mergeCell ref="Y4:AA4"/>
    <mergeCell ref="J4:J5"/>
    <mergeCell ref="M4:M5"/>
    <mergeCell ref="N4:O4"/>
    <mergeCell ref="P4:U4"/>
    <mergeCell ref="K4:K5"/>
    <mergeCell ref="I1:X3"/>
    <mergeCell ref="V4:X4"/>
    <mergeCell ref="I4:I5"/>
    <mergeCell ref="B7:B8"/>
    <mergeCell ref="F4:F5"/>
    <mergeCell ref="H4:H5"/>
    <mergeCell ref="A6:A7"/>
    <mergeCell ref="C9:C11"/>
    <mergeCell ref="D9:D11"/>
    <mergeCell ref="E4:E5"/>
    <mergeCell ref="G4:G5"/>
    <mergeCell ref="C30:C31"/>
    <mergeCell ref="D30:D31"/>
    <mergeCell ref="C7:C8"/>
    <mergeCell ref="D7:D8"/>
    <mergeCell ref="D12:D13"/>
    <mergeCell ref="D17:D21"/>
    <mergeCell ref="D22:D25"/>
    <mergeCell ref="C22:C25"/>
    <mergeCell ref="C12:C13"/>
    <mergeCell ref="C14:C16"/>
    <mergeCell ref="D14:D16"/>
    <mergeCell ref="C26:C29"/>
    <mergeCell ref="D26:D29"/>
  </mergeCells>
  <conditionalFormatting sqref="J6:J32 W6:W32">
    <cfRule type="containsText" dxfId="21" priority="198" operator="containsText" text="Muy Alta 100%">
      <formula>NOT(ISERROR(SEARCH("Muy Alta 100%",J6)))</formula>
    </cfRule>
    <cfRule type="containsText" dxfId="20" priority="199" operator="containsText" text="Alta 80%">
      <formula>NOT(ISERROR(SEARCH("Alta 80%",J6)))</formula>
    </cfRule>
    <cfRule type="cellIs" dxfId="19" priority="200" operator="equal">
      <formula>"Media 60%"</formula>
    </cfRule>
    <cfRule type="containsText" dxfId="18" priority="201" operator="containsText" text="Baja 40%">
      <formula>NOT(ISERROR(SEARCH("Baja 40%",J6)))</formula>
    </cfRule>
    <cfRule type="containsText" dxfId="17" priority="202" operator="containsText" text="Muy Baja 20%">
      <formula>NOT(ISERROR(SEARCH("Muy Baja 20%",J6)))</formula>
    </cfRule>
  </conditionalFormatting>
  <conditionalFormatting sqref="K6:K32 X6:X32">
    <cfRule type="containsText" dxfId="16" priority="193" operator="containsText" text="Catastrófico 100%">
      <formula>NOT(ISERROR(SEARCH("Catastrófico 100%",K6)))</formula>
    </cfRule>
    <cfRule type="containsText" dxfId="15" priority="194" operator="containsText" text="Mayor 80%">
      <formula>NOT(ISERROR(SEARCH("Mayor 80%",K6)))</formula>
    </cfRule>
    <cfRule type="containsText" dxfId="14" priority="195" operator="containsText" text="Moderado 60%">
      <formula>NOT(ISERROR(SEARCH("Moderado 60%",K6)))</formula>
    </cfRule>
    <cfRule type="containsText" dxfId="13" priority="196" operator="containsText" text="Menor 40%">
      <formula>NOT(ISERROR(SEARCH("Menor 40%",K6)))</formula>
    </cfRule>
    <cfRule type="containsText" dxfId="12" priority="197" operator="containsText" text="Leve 20%">
      <formula>NOT(ISERROR(SEARCH("Leve 20%",K6)))</formula>
    </cfRule>
  </conditionalFormatting>
  <conditionalFormatting sqref="L6:L32">
    <cfRule type="containsText" dxfId="11" priority="107" operator="containsText" text="Extremo">
      <formula>NOT(ISERROR(SEARCH("Extremo",L6)))</formula>
    </cfRule>
    <cfRule type="containsText" dxfId="10" priority="108" operator="containsText" text="Alto">
      <formula>NOT(ISERROR(SEARCH("Alto",L6)))</formula>
    </cfRule>
    <cfRule type="containsText" dxfId="9" priority="109" operator="containsText" text="Moderado">
      <formula>NOT(ISERROR(SEARCH("Moderado",L6)))</formula>
    </cfRule>
    <cfRule type="containsText" dxfId="8" priority="110" operator="containsText" text="Bajo">
      <formula>NOT(ISERROR(SEARCH("Bajo",L6)))</formula>
    </cfRule>
  </conditionalFormatting>
  <conditionalFormatting sqref="L13:L16">
    <cfRule type="containsText" dxfId="7" priority="83" operator="containsText" text="Extremo">
      <formula>NOT(ISERROR(SEARCH("Extremo",L13)))</formula>
    </cfRule>
    <cfRule type="containsText" dxfId="6" priority="84" operator="containsText" text="Alto">
      <formula>NOT(ISERROR(SEARCH("Alto",L13)))</formula>
    </cfRule>
    <cfRule type="containsText" dxfId="5" priority="85" operator="containsText" text="Moderado">
      <formula>NOT(ISERROR(SEARCH("Moderado",L13)))</formula>
    </cfRule>
    <cfRule type="containsText" dxfId="4" priority="86" operator="containsText" text="Bajo">
      <formula>NOT(ISERROR(SEARCH("Bajo",L13)))</formula>
    </cfRule>
  </conditionalFormatting>
  <printOptions horizontalCentered="1"/>
  <pageMargins left="0.98425196850393704" right="0.19685039370078741" top="0.39370078740157483" bottom="0.39370078740157483" header="0.19685039370078741" footer="0.19685039370078741"/>
  <pageSetup paperSize="5" scale="30" orientation="landscape"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Hoja1!$A$2:$A$8</xm:f>
          </x14:formula1>
          <xm:sqref>I17:I32 I6:I13</xm:sqref>
        </x14:dataValidation>
        <x14:dataValidation type="list" allowBlank="1" showInputMessage="1" showErrorMessage="1" xr:uid="{00000000-0002-0000-0000-000002000000}">
          <x14:formula1>
            <xm:f>Hoja1!$A$15:$A$16</xm:f>
          </x14:formula1>
          <xm:sqref>Q9 Q17:Q29 Q11:Q13</xm:sqref>
        </x14:dataValidation>
        <x14:dataValidation type="list" allowBlank="1" showInputMessage="1" showErrorMessage="1" xr:uid="{00000000-0002-0000-0000-000003000000}">
          <x14:formula1>
            <xm:f>Hoja1!$A$18:$A$19</xm:f>
          </x14:formula1>
          <xm:sqref>S9 S17:S29 S11:S13</xm:sqref>
        </x14:dataValidation>
        <x14:dataValidation type="list" allowBlank="1" showInputMessage="1" showErrorMessage="1" xr:uid="{00000000-0002-0000-0000-000004000000}">
          <x14:formula1>
            <xm:f>Hoja1!$A$21:$A$22</xm:f>
          </x14:formula1>
          <xm:sqref>T9 T17:T29 T11:T13</xm:sqref>
        </x14:dataValidation>
        <x14:dataValidation type="list" allowBlank="1" showInputMessage="1" showErrorMessage="1" xr:uid="{00000000-0002-0000-0000-000005000000}">
          <x14:formula1>
            <xm:f>Hoja1!$A$24:$A$25</xm:f>
          </x14:formula1>
          <xm:sqref>U9:U29</xm:sqref>
        </x14:dataValidation>
        <x14:dataValidation type="list" allowBlank="1" showInputMessage="1" showErrorMessage="1" xr:uid="{00000000-0002-0000-0000-000007000000}">
          <x14:formula1>
            <xm:f>'MATRIZ DE CALOR'!$C$3:$C$7</xm:f>
          </x14:formula1>
          <xm:sqref>W17:W32 J6:J32 W9:W13</xm:sqref>
        </x14:dataValidation>
        <x14:dataValidation type="list" allowBlank="1" showInputMessage="1" showErrorMessage="1" xr:uid="{00000000-0002-0000-0000-000008000000}">
          <x14:formula1>
            <xm:f>'MATRIZ DE CALOR'!$D$8:$H$8</xm:f>
          </x14:formula1>
          <xm:sqref>X17:X32 X9:X13 K6:K32</xm:sqref>
        </x14:dataValidation>
        <x14:dataValidation type="list" allowBlank="1" showInputMessage="1" showErrorMessage="1" xr:uid="{00000000-0002-0000-0000-000009000000}">
          <x14:formula1>
            <xm:f>Hoja1!$A$31:$A$32</xm:f>
          </x14:formula1>
          <xm:sqref>E17:E32 E6:E13</xm:sqref>
        </x14:dataValidation>
        <x14:dataValidation type="list" allowBlank="1" showInputMessage="1" showErrorMessage="1" errorTitle="Entrada no valida" error="Selecione un riesgo de la lista según corresponda " promptTitle="RIESGOS" xr:uid="{00000000-0002-0000-0000-00000A000000}">
          <x14:formula1>
            <xm:f>Hoja1!$A$35:$A$37</xm:f>
          </x14:formula1>
          <xm:sqref>G17:G32 G6:G13</xm:sqref>
        </x14:dataValidation>
        <x14:dataValidation type="list" allowBlank="1" showInputMessage="1" showErrorMessage="1" xr:uid="{00000000-0002-0000-0000-000006000000}">
          <x14:formula1>
            <xm:f>Hoja1!$A$27:$A$29</xm:f>
          </x14:formula1>
          <xm:sqref>U19:U20 V17:V32 V9:W13</xm:sqref>
        </x14:dataValidation>
        <x14:dataValidation type="list" allowBlank="1" showInputMessage="1" showErrorMessage="1" xr:uid="{00000000-0002-0000-0000-000001000000}">
          <x14:formula1>
            <xm:f>Hoja1!$A$11:$A$13</xm:f>
          </x14:formula1>
          <xm:sqref>P9 P17:P32 P11:P13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2"/>
  <sheetViews>
    <sheetView workbookViewId="0">
      <selection activeCell="H6" sqref="H6"/>
    </sheetView>
  </sheetViews>
  <sheetFormatPr baseColWidth="10" defaultRowHeight="15" x14ac:dyDescent="0.25"/>
  <cols>
    <col min="3" max="3" width="12.140625" customWidth="1"/>
    <col min="4" max="4" width="13.85546875" customWidth="1"/>
    <col min="5" max="5" width="12.7109375" customWidth="1"/>
    <col min="6" max="6" width="14" customWidth="1"/>
    <col min="8" max="8" width="16.42578125" customWidth="1"/>
  </cols>
  <sheetData>
    <row r="1" spans="2:10" ht="14.25" customHeight="1" x14ac:dyDescent="0.25">
      <c r="D1" s="208" t="s">
        <v>8</v>
      </c>
      <c r="E1" s="208"/>
      <c r="F1" s="208"/>
      <c r="G1" s="208"/>
      <c r="H1" s="208"/>
    </row>
    <row r="2" spans="2:10" ht="21" customHeight="1" x14ac:dyDescent="0.25">
      <c r="C2" s="22"/>
      <c r="D2" s="23" t="s">
        <v>56</v>
      </c>
      <c r="E2" s="23" t="s">
        <v>57</v>
      </c>
      <c r="F2" s="23" t="s">
        <v>58</v>
      </c>
      <c r="G2" s="23" t="s">
        <v>69</v>
      </c>
      <c r="H2" s="23" t="s">
        <v>59</v>
      </c>
      <c r="I2" s="22"/>
    </row>
    <row r="3" spans="2:10" ht="42.75" customHeight="1" x14ac:dyDescent="0.25">
      <c r="B3" s="209" t="s">
        <v>11</v>
      </c>
      <c r="C3" s="10" t="s">
        <v>60</v>
      </c>
      <c r="D3" s="18" t="s">
        <v>61</v>
      </c>
      <c r="E3" s="18" t="s">
        <v>61</v>
      </c>
      <c r="F3" s="18" t="s">
        <v>61</v>
      </c>
      <c r="G3" s="18" t="s">
        <v>61</v>
      </c>
      <c r="H3" s="19" t="s">
        <v>62</v>
      </c>
      <c r="J3" s="11" t="s">
        <v>62</v>
      </c>
    </row>
    <row r="4" spans="2:10" ht="42.75" customHeight="1" x14ac:dyDescent="0.25">
      <c r="B4" s="209"/>
      <c r="C4" s="10" t="s">
        <v>63</v>
      </c>
      <c r="D4" s="20" t="s">
        <v>64</v>
      </c>
      <c r="E4" s="20" t="s">
        <v>64</v>
      </c>
      <c r="F4" s="18" t="s">
        <v>61</v>
      </c>
      <c r="G4" s="18" t="s">
        <v>61</v>
      </c>
      <c r="H4" s="19" t="s">
        <v>62</v>
      </c>
      <c r="J4" s="12" t="s">
        <v>61</v>
      </c>
    </row>
    <row r="5" spans="2:10" ht="42.75" customHeight="1" x14ac:dyDescent="0.25">
      <c r="B5" s="209"/>
      <c r="C5" s="10" t="s">
        <v>65</v>
      </c>
      <c r="D5" s="20" t="s">
        <v>64</v>
      </c>
      <c r="E5" s="20" t="s">
        <v>64</v>
      </c>
      <c r="F5" s="20" t="s">
        <v>64</v>
      </c>
      <c r="G5" s="18" t="s">
        <v>61</v>
      </c>
      <c r="H5" s="19" t="s">
        <v>62</v>
      </c>
      <c r="J5" s="13" t="s">
        <v>64</v>
      </c>
    </row>
    <row r="6" spans="2:10" ht="42.75" customHeight="1" x14ac:dyDescent="0.25">
      <c r="B6" s="209"/>
      <c r="C6" s="10" t="s">
        <v>66</v>
      </c>
      <c r="D6" s="21" t="s">
        <v>67</v>
      </c>
      <c r="E6" s="20" t="s">
        <v>64</v>
      </c>
      <c r="F6" s="20" t="s">
        <v>64</v>
      </c>
      <c r="G6" s="18" t="s">
        <v>61</v>
      </c>
      <c r="H6" s="19" t="s">
        <v>62</v>
      </c>
      <c r="J6" s="14" t="s">
        <v>67</v>
      </c>
    </row>
    <row r="7" spans="2:10" ht="42.75" customHeight="1" x14ac:dyDescent="0.25">
      <c r="B7" s="209"/>
      <c r="C7" s="10" t="s">
        <v>68</v>
      </c>
      <c r="D7" s="21" t="s">
        <v>67</v>
      </c>
      <c r="E7" s="21" t="s">
        <v>67</v>
      </c>
      <c r="F7" s="20" t="s">
        <v>64</v>
      </c>
      <c r="G7" s="18" t="s">
        <v>61</v>
      </c>
      <c r="H7" s="19" t="s">
        <v>62</v>
      </c>
    </row>
    <row r="8" spans="2:10" ht="30" x14ac:dyDescent="0.25">
      <c r="D8" s="10" t="s">
        <v>56</v>
      </c>
      <c r="E8" s="10" t="s">
        <v>57</v>
      </c>
      <c r="F8" s="10" t="s">
        <v>58</v>
      </c>
      <c r="G8" s="10" t="s">
        <v>69</v>
      </c>
      <c r="H8" s="10" t="s">
        <v>59</v>
      </c>
    </row>
    <row r="11" spans="2:10" x14ac:dyDescent="0.25">
      <c r="C11" s="15" t="s">
        <v>11</v>
      </c>
      <c r="D11" s="16" t="s">
        <v>65</v>
      </c>
      <c r="E11" s="210" t="str">
        <f>VLOOKUP(D11,$C$2:$H$7,MATCH(D12,$C$2:$H$2,0),FALSE)</f>
        <v>Extremo</v>
      </c>
      <c r="F11" s="210"/>
    </row>
    <row r="12" spans="2:10" x14ac:dyDescent="0.25">
      <c r="C12" s="15" t="s">
        <v>8</v>
      </c>
      <c r="D12" s="16" t="s">
        <v>59</v>
      </c>
      <c r="E12" s="210"/>
      <c r="F12" s="210"/>
    </row>
  </sheetData>
  <mergeCells count="3">
    <mergeCell ref="D1:H1"/>
    <mergeCell ref="B3:B7"/>
    <mergeCell ref="E11:F12"/>
  </mergeCells>
  <conditionalFormatting sqref="E11:F12">
    <cfRule type="containsText" dxfId="3" priority="1" operator="containsText" text="Extremo">
      <formula>NOT(ISERROR(SEARCH("Extremo",E11)))</formula>
    </cfRule>
    <cfRule type="containsText" dxfId="2" priority="2" operator="containsText" text="Alto">
      <formula>NOT(ISERROR(SEARCH("Alto",E11)))</formula>
    </cfRule>
    <cfRule type="containsText" dxfId="1" priority="3" operator="containsText" text="Moderado">
      <formula>NOT(ISERROR(SEARCH("Moderado",E11)))</formula>
    </cfRule>
    <cfRule type="containsText" dxfId="0" priority="4" operator="containsText" text="Bajo">
      <formula>NOT(ISERROR(SEARCH("Bajo",E11)))</formula>
    </cfRule>
  </conditionalFormatting>
  <dataValidations count="2">
    <dataValidation type="list" allowBlank="1" showInputMessage="1" showErrorMessage="1" sqref="D12" xr:uid="{00000000-0002-0000-0100-000000000000}">
      <formula1>$D$2:$H$2</formula1>
    </dataValidation>
    <dataValidation type="list" allowBlank="1" showInputMessage="1" showErrorMessage="1" sqref="D11" xr:uid="{00000000-0002-0000-0100-000001000000}">
      <formula1>$C$4:$C$8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topLeftCell="A25" workbookViewId="0">
      <selection activeCell="A38" sqref="A38"/>
    </sheetView>
  </sheetViews>
  <sheetFormatPr baseColWidth="10" defaultRowHeight="15" x14ac:dyDescent="0.25"/>
  <cols>
    <col min="1" max="1" width="41.5703125" bestFit="1" customWidth="1"/>
  </cols>
  <sheetData>
    <row r="1" spans="1:4" x14ac:dyDescent="0.25">
      <c r="A1" s="8" t="s">
        <v>10</v>
      </c>
    </row>
    <row r="2" spans="1:4" x14ac:dyDescent="0.25">
      <c r="A2" t="s">
        <v>21</v>
      </c>
    </row>
    <row r="3" spans="1:4" x14ac:dyDescent="0.25">
      <c r="A3" t="s">
        <v>22</v>
      </c>
    </row>
    <row r="4" spans="1:4" x14ac:dyDescent="0.25">
      <c r="A4" t="s">
        <v>23</v>
      </c>
    </row>
    <row r="5" spans="1:4" x14ac:dyDescent="0.25">
      <c r="A5" t="s">
        <v>24</v>
      </c>
    </row>
    <row r="6" spans="1:4" x14ac:dyDescent="0.25">
      <c r="A6" t="s">
        <v>25</v>
      </c>
    </row>
    <row r="7" spans="1:4" x14ac:dyDescent="0.25">
      <c r="A7" t="s">
        <v>26</v>
      </c>
    </row>
    <row r="8" spans="1:4" x14ac:dyDescent="0.25">
      <c r="A8" t="s">
        <v>27</v>
      </c>
    </row>
    <row r="11" spans="1:4" x14ac:dyDescent="0.25">
      <c r="A11" t="s">
        <v>33</v>
      </c>
    </row>
    <row r="12" spans="1:4" x14ac:dyDescent="0.25">
      <c r="A12" t="s">
        <v>32</v>
      </c>
    </row>
    <row r="13" spans="1:4" x14ac:dyDescent="0.25">
      <c r="A13" t="s">
        <v>34</v>
      </c>
      <c r="C13" t="s">
        <v>50</v>
      </c>
      <c r="D13" s="9">
        <v>0.2</v>
      </c>
    </row>
    <row r="14" spans="1:4" x14ac:dyDescent="0.25">
      <c r="C14" t="s">
        <v>51</v>
      </c>
      <c r="D14" s="9">
        <v>0.4</v>
      </c>
    </row>
    <row r="15" spans="1:4" x14ac:dyDescent="0.25">
      <c r="A15" t="s">
        <v>35</v>
      </c>
      <c r="C15" t="s">
        <v>52</v>
      </c>
      <c r="D15" s="9">
        <v>0.6</v>
      </c>
    </row>
    <row r="16" spans="1:4" x14ac:dyDescent="0.25">
      <c r="A16" t="s">
        <v>36</v>
      </c>
      <c r="C16" t="s">
        <v>53</v>
      </c>
      <c r="D16" s="9">
        <v>0.8</v>
      </c>
    </row>
    <row r="17" spans="1:4" x14ac:dyDescent="0.25">
      <c r="C17" t="s">
        <v>54</v>
      </c>
      <c r="D17" s="9">
        <v>1</v>
      </c>
    </row>
    <row r="18" spans="1:4" x14ac:dyDescent="0.25">
      <c r="A18" t="s">
        <v>37</v>
      </c>
    </row>
    <row r="19" spans="1:4" x14ac:dyDescent="0.25">
      <c r="A19" t="s">
        <v>38</v>
      </c>
    </row>
    <row r="21" spans="1:4" x14ac:dyDescent="0.25">
      <c r="A21" t="s">
        <v>39</v>
      </c>
    </row>
    <row r="22" spans="1:4" x14ac:dyDescent="0.25">
      <c r="A22" t="s">
        <v>40</v>
      </c>
    </row>
    <row r="24" spans="1:4" x14ac:dyDescent="0.25">
      <c r="A24" t="s">
        <v>41</v>
      </c>
    </row>
    <row r="25" spans="1:4" x14ac:dyDescent="0.25">
      <c r="A25" t="s">
        <v>42</v>
      </c>
    </row>
    <row r="27" spans="1:4" x14ac:dyDescent="0.25">
      <c r="A27" t="s">
        <v>44</v>
      </c>
    </row>
    <row r="28" spans="1:4" x14ac:dyDescent="0.25">
      <c r="A28" t="s">
        <v>45</v>
      </c>
    </row>
    <row r="29" spans="1:4" x14ac:dyDescent="0.25">
      <c r="A29" t="s">
        <v>46</v>
      </c>
    </row>
    <row r="31" spans="1:4" x14ac:dyDescent="0.25">
      <c r="A31" t="s">
        <v>20</v>
      </c>
    </row>
    <row r="32" spans="1:4" x14ac:dyDescent="0.25">
      <c r="A32" t="s">
        <v>28</v>
      </c>
    </row>
    <row r="34" spans="1:1" x14ac:dyDescent="0.25">
      <c r="A34" t="s">
        <v>78</v>
      </c>
    </row>
    <row r="35" spans="1:1" x14ac:dyDescent="0.25">
      <c r="A35" t="s">
        <v>76</v>
      </c>
    </row>
    <row r="36" spans="1:1" x14ac:dyDescent="0.25">
      <c r="A36" t="s">
        <v>75</v>
      </c>
    </row>
    <row r="37" spans="1:1" x14ac:dyDescent="0.25">
      <c r="A37"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6D4EA-801D-4F47-B245-2F0A0392D02C}">
  <dimension ref="A5:A52"/>
  <sheetViews>
    <sheetView topLeftCell="A43" workbookViewId="0">
      <selection activeCell="J59" sqref="J59"/>
    </sheetView>
  </sheetViews>
  <sheetFormatPr baseColWidth="10" defaultRowHeight="15" x14ac:dyDescent="0.25"/>
  <sheetData>
    <row r="5" spans="1:1" x14ac:dyDescent="0.25">
      <c r="A5" t="s">
        <v>224</v>
      </c>
    </row>
    <row r="6" spans="1:1" x14ac:dyDescent="0.25">
      <c r="A6" t="s">
        <v>225</v>
      </c>
    </row>
    <row r="7" spans="1:1" x14ac:dyDescent="0.25">
      <c r="A7" s="137"/>
    </row>
    <row r="8" spans="1:1" x14ac:dyDescent="0.25">
      <c r="A8" s="137" t="s">
        <v>226</v>
      </c>
    </row>
    <row r="9" spans="1:1" x14ac:dyDescent="0.25">
      <c r="A9" s="137"/>
    </row>
    <row r="10" spans="1:1" x14ac:dyDescent="0.25">
      <c r="A10" s="137" t="s">
        <v>227</v>
      </c>
    </row>
    <row r="11" spans="1:1" x14ac:dyDescent="0.25">
      <c r="A11" s="137"/>
    </row>
    <row r="12" spans="1:1" x14ac:dyDescent="0.25">
      <c r="A12" s="137" t="s">
        <v>228</v>
      </c>
    </row>
    <row r="13" spans="1:1" x14ac:dyDescent="0.25">
      <c r="A13" s="137"/>
    </row>
    <row r="14" spans="1:1" x14ac:dyDescent="0.25">
      <c r="A14" s="137" t="s">
        <v>229</v>
      </c>
    </row>
    <row r="16" spans="1:1" x14ac:dyDescent="0.25">
      <c r="A16" t="s">
        <v>230</v>
      </c>
    </row>
    <row r="19" spans="1:1" x14ac:dyDescent="0.25">
      <c r="A19" t="s">
        <v>231</v>
      </c>
    </row>
    <row r="20" spans="1:1" x14ac:dyDescent="0.25">
      <c r="A20" s="138" t="s">
        <v>232</v>
      </c>
    </row>
    <row r="21" spans="1:1" x14ac:dyDescent="0.25">
      <c r="A21" s="137"/>
    </row>
    <row r="22" spans="1:1" x14ac:dyDescent="0.25">
      <c r="A22" s="139" t="s">
        <v>233</v>
      </c>
    </row>
    <row r="23" spans="1:1" x14ac:dyDescent="0.25">
      <c r="A23" s="137"/>
    </row>
    <row r="24" spans="1:1" x14ac:dyDescent="0.25">
      <c r="A24" s="139" t="s">
        <v>234</v>
      </c>
    </row>
    <row r="25" spans="1:1" x14ac:dyDescent="0.25">
      <c r="A25" s="137"/>
    </row>
    <row r="26" spans="1:1" x14ac:dyDescent="0.25">
      <c r="A26" s="139" t="s">
        <v>235</v>
      </c>
    </row>
    <row r="27" spans="1:1" x14ac:dyDescent="0.25">
      <c r="A27" s="137"/>
    </row>
    <row r="28" spans="1:1" x14ac:dyDescent="0.25">
      <c r="A28" s="139" t="s">
        <v>236</v>
      </c>
    </row>
    <row r="30" spans="1:1" x14ac:dyDescent="0.25">
      <c r="A30" t="s">
        <v>237</v>
      </c>
    </row>
    <row r="31" spans="1:1" x14ac:dyDescent="0.25">
      <c r="A31" s="138" t="s">
        <v>232</v>
      </c>
    </row>
    <row r="32" spans="1:1" x14ac:dyDescent="0.25">
      <c r="A32" s="137"/>
    </row>
    <row r="33" spans="1:1" x14ac:dyDescent="0.25">
      <c r="A33" s="139" t="s">
        <v>238</v>
      </c>
    </row>
    <row r="34" spans="1:1" x14ac:dyDescent="0.25">
      <c r="A34" s="137"/>
    </row>
    <row r="35" spans="1:1" x14ac:dyDescent="0.25">
      <c r="A35" s="139" t="s">
        <v>239</v>
      </c>
    </row>
    <row r="36" spans="1:1" x14ac:dyDescent="0.25">
      <c r="A36" s="137"/>
    </row>
    <row r="37" spans="1:1" x14ac:dyDescent="0.25">
      <c r="A37" s="139" t="s">
        <v>240</v>
      </c>
    </row>
    <row r="38" spans="1:1" x14ac:dyDescent="0.25">
      <c r="A38" s="137"/>
    </row>
    <row r="39" spans="1:1" x14ac:dyDescent="0.25">
      <c r="A39" s="139" t="s">
        <v>241</v>
      </c>
    </row>
    <row r="40" spans="1:1" x14ac:dyDescent="0.25">
      <c r="A40" s="137"/>
    </row>
    <row r="41" spans="1:1" x14ac:dyDescent="0.25">
      <c r="A41" s="139" t="s">
        <v>242</v>
      </c>
    </row>
    <row r="43" spans="1:1" x14ac:dyDescent="0.25">
      <c r="A43" t="s">
        <v>249</v>
      </c>
    </row>
    <row r="44" spans="1:1" x14ac:dyDescent="0.25">
      <c r="A44" s="138" t="s">
        <v>244</v>
      </c>
    </row>
    <row r="45" spans="1:1" x14ac:dyDescent="0.25">
      <c r="A45" s="137"/>
    </row>
    <row r="46" spans="1:1" x14ac:dyDescent="0.25">
      <c r="A46" s="139" t="s">
        <v>245</v>
      </c>
    </row>
    <row r="47" spans="1:1" x14ac:dyDescent="0.25">
      <c r="A47" s="137"/>
    </row>
    <row r="48" spans="1:1" x14ac:dyDescent="0.25">
      <c r="A48" s="139" t="s">
        <v>246</v>
      </c>
    </row>
    <row r="49" spans="1:1" x14ac:dyDescent="0.25">
      <c r="A49" s="137"/>
    </row>
    <row r="50" spans="1:1" x14ac:dyDescent="0.25">
      <c r="A50" s="139" t="s">
        <v>247</v>
      </c>
    </row>
    <row r="52" spans="1:1" x14ac:dyDescent="0.25">
      <c r="A52"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Mapa de riesgo  Institucional</vt:lpstr>
      <vt:lpstr>MATRIZ DE CALOR</vt:lpstr>
      <vt:lpstr>Hoja1</vt:lpstr>
      <vt:lpstr>Hoja2</vt:lpstr>
      <vt:lpstr>'Mapa de riesgo  Institucional'!Área_de_impresión</vt:lpstr>
      <vt:lpstr>'Mapa de riesgo  Institucional'!Títulos_a_imprimir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Rosario Madera</dc:creator>
  <cp:keywords/>
  <dc:description/>
  <cp:lastModifiedBy>RITA RIVAS MANCILLA</cp:lastModifiedBy>
  <cp:revision/>
  <cp:lastPrinted>2025-02-27T17:20:52Z</cp:lastPrinted>
  <dcterms:created xsi:type="dcterms:W3CDTF">2014-12-09T04:54:47Z</dcterms:created>
  <dcterms:modified xsi:type="dcterms:W3CDTF">2026-04-23T15:34:20Z</dcterms:modified>
  <cp:category/>
  <cp:contentStatus/>
</cp:coreProperties>
</file>