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SETP 2022\PLAN ANUAL DE ADQUISICIONES 2022\"/>
    </mc:Choice>
  </mc:AlternateContent>
  <bookViews>
    <workbookView xWindow="-105" yWindow="-105" windowWidth="19425" windowHeight="10425"/>
  </bookViews>
  <sheets>
    <sheet name="Adquisiciones  " sheetId="2" r:id="rId1"/>
    <sheet name="archivo de datos" sheetId="3" r:id="rId2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6" i="2" l="1"/>
  <c r="J30" i="2" l="1"/>
  <c r="J29" i="2"/>
  <c r="J28" i="2"/>
  <c r="J27" i="2"/>
  <c r="J26" i="2"/>
  <c r="J25" i="2"/>
  <c r="J24" i="2"/>
  <c r="F41" i="2"/>
  <c r="D41" i="2"/>
  <c r="E41" i="2"/>
  <c r="C41" i="2"/>
  <c r="I39" i="2" l="1"/>
  <c r="L33" i="2" l="1"/>
  <c r="L39" i="2"/>
  <c r="L40" i="2"/>
  <c r="L41" i="2"/>
  <c r="L37" i="2"/>
  <c r="L36" i="2"/>
  <c r="L35" i="2"/>
  <c r="L34" i="2"/>
  <c r="P34" i="2" l="1"/>
  <c r="P35" i="2" s="1"/>
  <c r="P36" i="2" s="1"/>
  <c r="P37" i="2" s="1"/>
  <c r="P38" i="2" s="1"/>
  <c r="P39" i="2" s="1"/>
  <c r="P40" i="2" s="1"/>
  <c r="P41" i="2" s="1"/>
  <c r="P42" i="2" s="1"/>
  <c r="P43" i="2" s="1"/>
  <c r="P44" i="2" s="1"/>
  <c r="P45" i="2" s="1"/>
  <c r="P46" i="2" s="1"/>
  <c r="P47" i="2" s="1"/>
  <c r="P48" i="2" s="1"/>
  <c r="I38" i="2"/>
  <c r="L38" i="2" s="1"/>
  <c r="D38" i="2"/>
  <c r="E38" i="2"/>
  <c r="F38" i="2"/>
  <c r="D39" i="2"/>
  <c r="E39" i="2"/>
  <c r="F39" i="2"/>
  <c r="D40" i="2"/>
  <c r="E40" i="2"/>
  <c r="F40" i="2"/>
  <c r="C39" i="2"/>
  <c r="C40" i="2"/>
  <c r="C38" i="2"/>
</calcChain>
</file>

<file path=xl/sharedStrings.xml><?xml version="1.0" encoding="utf-8"?>
<sst xmlns="http://schemas.openxmlformats.org/spreadsheetml/2006/main" count="108615" uniqueCount="107879">
  <si>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</si>
  <si>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</si>
  <si>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</si>
  <si>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</si>
  <si>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</si>
  <si>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</si>
  <si>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</si>
  <si>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</si>
  <si>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</si>
  <si>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</si>
  <si>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</si>
  <si>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</si>
  <si>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</si>
  <si>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</si>
  <si>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</si>
  <si>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</si>
  <si>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</si>
  <si>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</si>
  <si>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</si>
  <si>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</si>
  <si>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</si>
  <si>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</si>
  <si>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</si>
  <si>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</si>
  <si>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</si>
  <si>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</si>
  <si>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</si>
  <si>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</si>
  <si>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</si>
  <si>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</si>
  <si>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</si>
  <si>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</si>
  <si>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</si>
  <si>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</si>
  <si>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</si>
  <si>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</si>
  <si>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</si>
  <si>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</si>
  <si>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</si>
  <si>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</si>
  <si>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</si>
  <si>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</si>
  <si>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</si>
  <si>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</si>
  <si>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</si>
  <si>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</si>
  <si>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</si>
  <si>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</si>
  <si>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</si>
  <si>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</si>
  <si>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</si>
  <si>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</si>
  <si>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</si>
  <si>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</si>
  <si>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</si>
  <si>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</si>
  <si>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</si>
  <si>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</si>
  <si>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</si>
  <si>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</si>
  <si>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</si>
  <si>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</si>
  <si>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</si>
  <si>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</si>
  <si>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</si>
  <si>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</si>
  <si>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</si>
  <si>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</si>
  <si>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</si>
  <si>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</si>
  <si>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</si>
  <si>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</si>
  <si>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</si>
  <si>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</si>
  <si>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</si>
  <si>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</si>
  <si>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</si>
  <si>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</si>
  <si>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</si>
  <si>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</si>
  <si>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</si>
  <si>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</si>
  <si>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</si>
  <si>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</si>
  <si>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</si>
  <si>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</si>
  <si>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</si>
  <si>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</si>
  <si>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</si>
  <si>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</si>
  <si>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</si>
  <si>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</si>
  <si>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</si>
  <si>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</si>
  <si>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</si>
  <si>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</si>
  <si>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</si>
  <si>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</si>
  <si>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</si>
  <si>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</si>
  <si>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</si>
  <si>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</si>
  <si>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</si>
  <si>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</si>
  <si>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</si>
  <si>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</si>
  <si>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</si>
  <si>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</si>
  <si>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</si>
  <si>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</si>
  <si>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</si>
  <si>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</si>
  <si>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</si>
  <si>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</si>
  <si>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</si>
  <si>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</si>
  <si>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</si>
  <si>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</si>
  <si>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</si>
  <si>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</si>
  <si>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</si>
  <si>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</si>
  <si>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</si>
  <si>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</si>
  <si>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</si>
  <si>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</si>
  <si>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</si>
  <si>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</si>
  <si>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</si>
  <si>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</si>
  <si>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</si>
  <si>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</si>
  <si>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</si>
  <si>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</si>
  <si>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directa.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</si>
  <si>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</si>
  <si>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</si>
  <si>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</si>
  <si>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</si>
  <si>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</si>
  <si>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</si>
  <si>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</si>
  <si>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</si>
  <si>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</si>
  <si>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</si>
  <si>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</si>
  <si>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</si>
  <si>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</si>
  <si>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</si>
  <si>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</si>
  <si>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</si>
  <si>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</si>
  <si>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</si>
  <si>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</si>
  <si>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</si>
  <si>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</si>
  <si>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</si>
  <si>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</si>
  <si>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</si>
  <si>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</si>
  <si>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</si>
  <si>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</si>
  <si>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</si>
  <si>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</si>
  <si>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</si>
  <si>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</si>
  <si>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</si>
  <si>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</si>
  <si>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</si>
  <si>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</si>
  <si>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</si>
  <si>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</si>
  <si>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</si>
  <si>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</si>
  <si>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</si>
  <si>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</si>
  <si>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</si>
  <si>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</si>
  <si>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</si>
  <si>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</si>
  <si>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</si>
  <si>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</si>
  <si>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</si>
  <si>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</si>
  <si>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</si>
  <si>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</si>
  <si>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</si>
  <si>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</si>
  <si>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</si>
  <si>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</si>
  <si>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</si>
  <si>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</si>
  <si>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</si>
  <si>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</si>
  <si>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</si>
  <si>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</si>
  <si>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</si>
  <si>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</si>
  <si>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</si>
  <si>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</si>
  <si>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</si>
  <si>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</si>
  <si>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</si>
  <si>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</si>
  <si>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</si>
  <si>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</si>
  <si>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</si>
  <si>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</si>
  <si>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</si>
  <si>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</si>
  <si>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</si>
  <si>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</si>
  <si>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</si>
  <si>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</si>
  <si>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</si>
  <si>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</si>
  <si>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</si>
  <si>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</si>
  <si>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</si>
  <si>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</si>
  <si>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</si>
  <si>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</si>
  <si>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</si>
  <si>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</si>
  <si>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</si>
  <si>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</si>
  <si>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</si>
  <si>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</si>
  <si>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</si>
  <si>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</si>
  <si>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</si>
  <si>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</si>
  <si>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</si>
  <si>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</si>
  <si>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</si>
  <si>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</si>
  <si>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</si>
  <si>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</si>
  <si>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</si>
  <si>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</si>
  <si>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</si>
  <si>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</si>
  <si>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</si>
  <si>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</si>
  <si>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</si>
  <si>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</si>
  <si>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</si>
  <si>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</si>
  <si>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</si>
  <si>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</si>
  <si>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</si>
  <si>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</si>
  <si>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</si>
  <si>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</si>
  <si>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</si>
  <si>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</si>
  <si>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</si>
  <si>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</si>
  <si>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</si>
  <si>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</si>
  <si>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</si>
  <si>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</si>
  <si>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</si>
  <si>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</si>
  <si>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</si>
  <si>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</si>
  <si>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</si>
  <si>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</si>
  <si>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</si>
  <si>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</si>
  <si>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</si>
  <si>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</si>
  <si>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</si>
  <si>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</si>
  <si>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</si>
  <si>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</si>
  <si>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</si>
  <si>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</si>
  <si>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</si>
  <si>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</si>
  <si>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</si>
  <si>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</si>
  <si>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</si>
  <si>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</si>
  <si>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</si>
  <si>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</si>
  <si>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</si>
  <si>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</si>
  <si>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</si>
  <si>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</si>
  <si>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</si>
  <si>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</si>
  <si>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</si>
  <si>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</si>
  <si>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</si>
  <si>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</si>
  <si>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</si>
  <si>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</si>
  <si>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</si>
  <si>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</si>
  <si>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</si>
  <si>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</si>
  <si>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</si>
  <si>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</si>
  <si>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</si>
  <si>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</si>
  <si>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</si>
  <si>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</si>
  <si>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</si>
  <si>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</si>
  <si>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</si>
  <si>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</si>
  <si>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</si>
  <si>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</si>
  <si>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</si>
  <si>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</si>
  <si>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</si>
  <si>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</si>
  <si>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</si>
  <si>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</si>
  <si>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</si>
  <si>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</si>
  <si>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</si>
  <si>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</si>
  <si>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</si>
  <si>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</si>
  <si>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</si>
  <si>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</si>
  <si>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</si>
  <si>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</si>
  <si>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</si>
  <si>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</si>
  <si>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</si>
  <si>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</si>
  <si>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</si>
  <si>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</si>
  <si>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</si>
  <si>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</si>
  <si>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</si>
  <si>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</si>
  <si>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</si>
  <si>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</si>
  <si>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</si>
  <si>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</si>
  <si>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</si>
  <si>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</si>
  <si>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</si>
  <si>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</si>
  <si>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</si>
  <si>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</si>
  <si>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</si>
  <si>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</si>
  <si>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</si>
  <si>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</si>
  <si>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</si>
  <si>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</si>
  <si>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</si>
  <si>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</si>
  <si>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</si>
  <si>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</si>
  <si>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</si>
  <si>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</si>
  <si>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</si>
  <si>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</si>
  <si>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</si>
  <si>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</si>
  <si>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</si>
  <si>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</si>
  <si>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</si>
  <si>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</si>
  <si>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</si>
  <si>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</si>
  <si>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</si>
  <si>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</si>
  <si>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</si>
  <si>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</si>
  <si>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</si>
  <si>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</si>
  <si>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</si>
  <si>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</si>
  <si>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</si>
  <si>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</si>
  <si>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</si>
  <si>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</si>
  <si>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</si>
  <si>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</si>
  <si>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</si>
  <si>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</si>
  <si>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</si>
  <si>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</si>
  <si>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</si>
  <si>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</si>
  <si>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</si>
  <si>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</si>
  <si>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</si>
  <si>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</si>
  <si>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</si>
  <si>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</si>
  <si>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</si>
  <si>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</si>
  <si>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</si>
  <si>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</si>
  <si>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</si>
  <si>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</si>
  <si>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</si>
  <si>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</si>
  <si>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</si>
  <si>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</si>
  <si>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</si>
  <si>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</si>
  <si>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</si>
  <si>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</si>
  <si>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</si>
  <si>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</si>
  <si>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</si>
  <si>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</si>
  <si>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</si>
  <si>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</si>
  <si>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</si>
  <si>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</si>
  <si>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</si>
  <si>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</si>
  <si>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</si>
  <si>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</si>
  <si>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</si>
  <si>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</si>
  <si>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</si>
  <si>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</si>
  <si>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</si>
  <si>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</si>
  <si>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</si>
  <si>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</si>
  <si>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</si>
  <si>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</si>
  <si>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</si>
  <si>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</si>
  <si>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</si>
  <si>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</si>
  <si>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</si>
  <si>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</si>
  <si>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</si>
  <si>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</si>
  <si>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</si>
  <si>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</si>
  <si>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</si>
  <si>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</si>
  <si>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</si>
  <si>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</si>
  <si>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</si>
  <si>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</si>
  <si>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</si>
  <si>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</si>
  <si>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</si>
  <si>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</si>
  <si>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</si>
  <si>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</si>
  <si>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</si>
  <si>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</si>
  <si>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</si>
  <si>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</si>
  <si>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</si>
  <si>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</si>
  <si>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</si>
  <si>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</si>
  <si>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</si>
  <si>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</si>
  <si>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</si>
  <si>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</si>
  <si>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</si>
  <si>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</si>
  <si>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</si>
  <si>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</si>
  <si>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</si>
  <si>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</si>
  <si>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</si>
  <si>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</si>
  <si>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</si>
  <si>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</si>
  <si>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</si>
  <si>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</si>
  <si>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</si>
  <si>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</si>
  <si>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</si>
  <si>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</si>
  <si>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</si>
  <si>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</si>
  <si>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</si>
  <si>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</si>
  <si>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</si>
  <si>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</si>
  <si>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</si>
  <si>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</si>
  <si>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</si>
  <si>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</si>
  <si>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</si>
  <si>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</si>
  <si>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</si>
  <si>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</si>
  <si>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</si>
  <si>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</si>
  <si>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</si>
  <si>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</si>
  <si>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</si>
  <si>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</si>
  <si>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</si>
  <si>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</si>
  <si>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</si>
  <si>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</si>
  <si>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</si>
  <si>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</si>
  <si>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</si>
  <si>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</si>
  <si>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</si>
  <si>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</si>
  <si>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</si>
  <si>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</si>
  <si>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</si>
  <si>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</si>
  <si>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</si>
  <si>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</si>
  <si>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</si>
  <si>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</si>
  <si>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</si>
  <si>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</si>
  <si>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</si>
  <si>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</si>
  <si>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</si>
  <si>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</si>
  <si>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</si>
  <si>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</si>
  <si>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</si>
  <si>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</si>
  <si>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</si>
  <si>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</si>
  <si>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</si>
  <si>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</si>
  <si>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</si>
  <si>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</si>
  <si>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</si>
  <si>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</si>
  <si>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</si>
  <si>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</si>
  <si>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</si>
  <si>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</si>
  <si>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</si>
  <si>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</si>
  <si>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</si>
  <si>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</si>
  <si>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</si>
  <si>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</si>
  <si>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</si>
  <si>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</si>
  <si>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</si>
  <si>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</si>
  <si>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</si>
  <si>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</si>
  <si>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</si>
  <si>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</si>
  <si>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</si>
  <si>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</si>
  <si>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</si>
  <si>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</si>
  <si>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</si>
  <si>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</si>
  <si>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</si>
  <si>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</si>
  <si>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</si>
  <si>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</si>
  <si>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</si>
  <si>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</si>
  <si>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</si>
  <si>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</si>
  <si>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</si>
  <si>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</si>
  <si>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</si>
  <si>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</si>
  <si>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</si>
  <si>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</si>
  <si>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</si>
  <si>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</si>
  <si>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</si>
  <si>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</si>
  <si>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</si>
  <si>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</si>
  <si>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</si>
  <si>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</si>
  <si>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</si>
  <si>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</si>
  <si>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</si>
  <si>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</si>
  <si>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</si>
  <si>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</si>
  <si>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</si>
  <si>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</si>
  <si>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</si>
  <si>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</si>
  <si>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</si>
  <si>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</si>
  <si>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</si>
  <si>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</si>
  <si>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</si>
  <si>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</si>
  <si>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</si>
  <si>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</si>
  <si>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</si>
  <si>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</si>
  <si>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</si>
  <si>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</si>
  <si>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</si>
  <si>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</si>
  <si>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</si>
  <si>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</si>
  <si>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</si>
  <si>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</si>
  <si>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</si>
  <si>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</si>
  <si>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</si>
  <si>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</si>
  <si>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</si>
  <si>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</si>
  <si>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</si>
  <si>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</si>
  <si>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</si>
  <si>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</si>
  <si>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</si>
  <si>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</si>
  <si>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</si>
  <si>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</si>
  <si>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</si>
  <si>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</si>
  <si>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</si>
  <si>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</si>
  <si>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</si>
  <si>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</si>
  <si>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</si>
  <si>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</si>
  <si>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</si>
  <si>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</si>
  <si>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</si>
  <si>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</si>
  <si>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</si>
  <si>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</si>
  <si>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</si>
  <si>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</si>
  <si>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</si>
  <si>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</si>
  <si>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</si>
  <si>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</si>
  <si>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</si>
  <si>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</si>
  <si>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</si>
  <si>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</si>
  <si>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</si>
  <si>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</si>
  <si>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</si>
  <si>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</si>
  <si>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</si>
  <si>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</si>
  <si>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</si>
  <si>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</si>
  <si>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</si>
  <si>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</si>
  <si>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</si>
  <si>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</si>
  <si>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</si>
  <si>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</si>
  <si>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</si>
  <si>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</si>
  <si>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</si>
  <si>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</si>
  <si>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</si>
  <si>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</si>
  <si>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</si>
  <si>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</si>
  <si>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</si>
  <si>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</si>
  <si>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</si>
  <si>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</si>
  <si>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</si>
  <si>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</si>
  <si>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</si>
  <si>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</si>
  <si>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</si>
  <si>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</si>
  <si>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</si>
  <si>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</si>
  <si>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</si>
  <si>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</si>
  <si>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</si>
  <si>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</si>
  <si>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</si>
  <si>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</si>
  <si>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</si>
  <si>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</si>
  <si>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</si>
  <si>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</si>
  <si>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</si>
  <si>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</si>
  <si>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</si>
  <si>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</si>
  <si>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</si>
  <si>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</si>
  <si>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</si>
  <si>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</si>
  <si>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</si>
  <si>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</si>
  <si>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</si>
  <si>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</si>
  <si>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</si>
  <si>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</si>
  <si>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</si>
  <si>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</si>
  <si>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</si>
  <si>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</si>
  <si>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</si>
  <si>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</si>
  <si>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</si>
  <si>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</si>
  <si>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</si>
  <si>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</si>
  <si>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</si>
  <si>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</si>
  <si>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</si>
  <si>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</si>
  <si>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</si>
  <si>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</si>
  <si>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</si>
  <si>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</si>
  <si>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</si>
  <si>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</si>
  <si>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</si>
  <si>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</si>
  <si>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</si>
  <si>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</si>
  <si>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</si>
  <si>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</si>
  <si>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</si>
  <si>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</si>
  <si>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</si>
  <si>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</si>
  <si>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</si>
  <si>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</si>
  <si>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</si>
  <si>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</si>
  <si>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</si>
  <si>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</si>
  <si>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</si>
  <si>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</si>
  <si>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</si>
  <si>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</si>
  <si>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</si>
  <si>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</si>
  <si>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</si>
  <si>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</si>
  <si>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</si>
  <si>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</si>
  <si>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</si>
  <si>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</si>
  <si>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</si>
  <si>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</si>
  <si>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</si>
  <si>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</si>
  <si>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</si>
  <si>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</si>
  <si>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</si>
  <si>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</si>
  <si>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</si>
  <si>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</si>
  <si>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</si>
  <si>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</si>
  <si>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</si>
  <si>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</si>
  <si>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</si>
  <si>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</si>
  <si>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</si>
  <si>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</si>
  <si>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</si>
  <si>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</si>
  <si>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</si>
  <si>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</si>
  <si>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</si>
  <si>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</si>
  <si>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</si>
  <si>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</si>
  <si>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</si>
  <si>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</si>
  <si>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</si>
  <si>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</si>
  <si>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</si>
  <si>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</si>
  <si>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</si>
  <si>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</si>
  <si>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</si>
  <si>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</si>
  <si>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</si>
  <si>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</si>
  <si>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</si>
  <si>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</si>
  <si>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</si>
  <si>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</si>
  <si>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</si>
  <si>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</si>
  <si>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</si>
  <si>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</si>
  <si>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</si>
  <si>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</si>
  <si>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</si>
  <si>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</si>
  <si>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</si>
  <si>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</si>
  <si>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</si>
  <si>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</si>
  <si>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</si>
  <si>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</si>
  <si>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</si>
  <si>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</si>
  <si>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</si>
  <si>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</si>
  <si>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</si>
  <si>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</si>
  <si>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</si>
  <si>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</si>
  <si>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</si>
  <si>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</si>
  <si>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</si>
  <si>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</si>
  <si>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</si>
  <si>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</si>
  <si>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</si>
  <si>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</si>
  <si>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</si>
  <si>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</si>
  <si>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</si>
  <si>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</si>
  <si>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</si>
  <si>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</si>
  <si>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</si>
  <si>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</si>
  <si>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</si>
  <si>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</si>
  <si>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</si>
  <si>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</si>
  <si>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</si>
  <si>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</si>
  <si>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</si>
  <si>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</si>
  <si>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</si>
  <si>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</si>
  <si>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</si>
  <si>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</si>
  <si>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</si>
  <si>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</si>
  <si>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</si>
  <si>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</si>
  <si>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</si>
  <si>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</si>
  <si>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</si>
  <si>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</si>
  <si>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</si>
  <si>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</si>
  <si>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</si>
  <si>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</si>
  <si>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</si>
  <si>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</si>
  <si>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</si>
  <si>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</si>
  <si>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</si>
  <si>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</si>
  <si>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</si>
  <si>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</si>
  <si>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</si>
  <si>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</si>
  <si>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</si>
  <si>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</si>
  <si>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</si>
  <si>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</si>
  <si>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</si>
  <si>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</si>
  <si>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</si>
  <si>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</si>
  <si>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</si>
  <si>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</si>
  <si>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</si>
  <si>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</si>
  <si>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</si>
  <si>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</si>
  <si>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</si>
  <si>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</si>
  <si>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</si>
  <si>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</si>
  <si>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</si>
  <si>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</si>
  <si>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</si>
  <si>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</si>
  <si>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</si>
  <si>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</si>
  <si>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</si>
  <si>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</si>
  <si>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</si>
  <si>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</si>
  <si>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</si>
  <si>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</si>
  <si>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</si>
  <si>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</si>
  <si>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</si>
  <si>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</si>
  <si>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</si>
  <si>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</si>
  <si>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</si>
  <si>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</si>
  <si>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</si>
  <si>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</si>
  <si>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</si>
  <si>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</si>
  <si>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</si>
  <si>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</si>
  <si>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</si>
  <si>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</si>
  <si>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</si>
  <si>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</si>
  <si>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</si>
  <si>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</si>
  <si>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</si>
  <si>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</si>
  <si>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</si>
  <si>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</si>
  <si>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</si>
  <si>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</si>
  <si>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</si>
  <si>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</si>
  <si>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</si>
  <si>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</si>
  <si>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</si>
  <si>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</si>
  <si>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</si>
  <si>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</si>
  <si>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</si>
  <si>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</si>
  <si>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</si>
  <si>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</si>
  <si>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</si>
  <si>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</si>
  <si>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</si>
  <si>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</si>
  <si>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</si>
  <si>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</si>
  <si>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</si>
  <si>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</si>
  <si>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</si>
  <si>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</si>
  <si>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</si>
  <si>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</si>
  <si>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</si>
  <si>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</si>
  <si>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</si>
  <si>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</si>
  <si>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</si>
  <si>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</si>
  <si>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</si>
  <si>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</si>
  <si>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</si>
  <si>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</si>
  <si>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</si>
  <si>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</si>
  <si>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</si>
  <si>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</si>
  <si>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</si>
  <si>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</si>
  <si>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</si>
  <si>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</si>
  <si>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</si>
  <si>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</si>
  <si>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</si>
  <si>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</si>
  <si>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</si>
  <si>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</si>
  <si>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</si>
  <si>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</si>
  <si>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</si>
  <si>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</si>
  <si>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</si>
  <si>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</si>
  <si>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</si>
  <si>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</si>
  <si>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</si>
  <si>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</si>
  <si>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</si>
  <si>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</si>
  <si>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</si>
  <si>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</si>
  <si>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</si>
  <si>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</si>
  <si>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</si>
  <si>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</si>
  <si>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</si>
  <si>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</si>
  <si>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</si>
  <si>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</si>
  <si>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</si>
  <si>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</si>
  <si>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</si>
  <si>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</si>
  <si>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</si>
  <si>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</si>
  <si>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</si>
  <si>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</si>
  <si>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</si>
  <si>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</si>
  <si>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</si>
  <si>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</si>
  <si>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</si>
  <si>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</si>
  <si>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</si>
  <si>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</si>
  <si>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</si>
  <si>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</si>
  <si>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</si>
  <si>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</si>
  <si>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</si>
  <si>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</si>
  <si>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</si>
  <si>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</si>
  <si>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</si>
  <si>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</si>
  <si>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</si>
  <si>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</si>
  <si>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</si>
  <si>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</si>
  <si>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</si>
  <si>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</si>
  <si>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</si>
  <si>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</si>
  <si>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</si>
  <si>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</si>
  <si>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</si>
  <si>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</si>
  <si>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</si>
  <si>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</si>
  <si>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</si>
  <si>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</si>
  <si>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</si>
  <si>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</si>
  <si>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</si>
  <si>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</si>
  <si>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</si>
  <si>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</si>
  <si>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</si>
  <si>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</si>
  <si>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</si>
  <si>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</si>
  <si>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</si>
  <si>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</si>
  <si>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</si>
  <si>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</si>
  <si>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</si>
  <si>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</si>
  <si>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</si>
  <si>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</si>
  <si>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</si>
  <si>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</si>
  <si>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</si>
  <si>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</si>
  <si>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</si>
  <si>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</si>
  <si>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</si>
  <si>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</si>
  <si>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</si>
  <si>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</si>
  <si>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</si>
  <si>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</si>
  <si>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</si>
  <si>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</si>
  <si>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</si>
  <si>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</si>
  <si>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</si>
  <si>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</si>
  <si>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</si>
  <si>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</si>
  <si>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</si>
  <si>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</si>
  <si>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</si>
  <si>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</si>
  <si>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</si>
  <si>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</si>
  <si>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</si>
  <si>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</si>
  <si>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</si>
  <si>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</si>
  <si>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</si>
  <si>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</si>
  <si>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</si>
  <si>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</si>
  <si>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</si>
  <si>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</si>
  <si>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</si>
  <si>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</si>
  <si>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</si>
  <si>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</si>
  <si>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</si>
  <si>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</si>
  <si>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</si>
  <si>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</si>
  <si>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</si>
  <si>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</si>
  <si>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</si>
  <si>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</si>
  <si>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</si>
  <si>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</si>
  <si>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</si>
  <si>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</si>
  <si>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</si>
  <si>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</si>
  <si>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</si>
  <si>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</si>
  <si>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</si>
  <si>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</si>
  <si>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</si>
  <si>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</si>
  <si>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</si>
  <si>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</si>
  <si>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</si>
  <si>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</si>
  <si>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</si>
  <si>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</si>
  <si>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</si>
  <si>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</si>
  <si>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</si>
  <si>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</si>
  <si>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</si>
  <si>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</si>
  <si>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</si>
  <si>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</si>
  <si>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</si>
  <si>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</si>
  <si>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</si>
  <si>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</si>
  <si>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</si>
  <si>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</si>
  <si>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</si>
  <si>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</si>
  <si>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</si>
  <si>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</si>
  <si>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</si>
  <si>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</si>
  <si>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</si>
  <si>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</si>
  <si>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</si>
  <si>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</si>
  <si>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</si>
  <si>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</si>
  <si>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</si>
  <si>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</si>
  <si>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</si>
  <si>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</si>
  <si>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</si>
  <si>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</si>
  <si>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</si>
  <si>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</si>
  <si>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</si>
  <si>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</si>
  <si>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</si>
  <si>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</si>
  <si>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</si>
  <si>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</si>
  <si>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</si>
  <si>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</si>
  <si>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</si>
  <si>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</si>
  <si>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</si>
  <si>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</si>
  <si>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</si>
  <si>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</si>
  <si>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</si>
  <si>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</si>
  <si>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</si>
  <si>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</si>
  <si>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</si>
  <si>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</si>
  <si>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</si>
  <si>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</si>
  <si>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</si>
  <si>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</si>
  <si>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</si>
  <si>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</si>
  <si>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</si>
  <si>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</si>
  <si>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</si>
  <si>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</si>
  <si>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</si>
  <si>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</si>
  <si>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</si>
  <si>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</si>
  <si>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</si>
  <si>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</si>
  <si>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</si>
  <si>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</si>
  <si>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</si>
  <si>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</si>
  <si>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</si>
  <si>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</si>
  <si>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</si>
  <si>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</si>
  <si>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</si>
  <si>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</si>
  <si>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</si>
  <si>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</si>
  <si>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</si>
  <si>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</si>
  <si>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</si>
  <si>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</si>
  <si>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</si>
  <si>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</si>
  <si>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</si>
  <si>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</si>
  <si>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</si>
  <si>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</si>
  <si>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</si>
  <si>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</si>
  <si>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</si>
  <si>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</si>
  <si>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</si>
  <si>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</si>
  <si>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</si>
  <si>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</si>
  <si>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</si>
  <si>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</si>
  <si>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</si>
  <si>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</si>
  <si>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</si>
  <si>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</si>
  <si>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</si>
  <si>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</si>
  <si>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</si>
  <si>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</si>
  <si>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</si>
  <si>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</si>
  <si>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</si>
  <si>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</si>
  <si>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</si>
  <si>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</si>
  <si>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</si>
  <si>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</si>
  <si>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</si>
  <si>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</si>
  <si>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</si>
  <si>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</si>
  <si>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</si>
  <si>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</si>
  <si>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</si>
  <si>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</si>
  <si>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</si>
  <si>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</si>
  <si>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</si>
  <si>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</si>
  <si>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</si>
  <si>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</si>
  <si>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</si>
  <si>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</si>
  <si>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</si>
  <si>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</si>
  <si>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</si>
  <si>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</si>
  <si>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</si>
  <si>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</si>
  <si>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</si>
  <si>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</si>
  <si>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</si>
  <si>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</si>
  <si>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</si>
  <si>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</si>
  <si>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</si>
  <si>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</si>
  <si>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</si>
  <si>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</si>
  <si>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</si>
  <si>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</si>
  <si>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</si>
  <si>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</si>
  <si>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</si>
  <si>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</si>
  <si>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</si>
  <si>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</si>
  <si>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</si>
  <si>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</si>
  <si>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</si>
  <si>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</si>
  <si>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</si>
  <si>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</si>
  <si>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</si>
  <si>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</si>
  <si>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</si>
  <si>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</si>
  <si>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</si>
  <si>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</si>
  <si>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</si>
  <si>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</si>
  <si>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</si>
  <si>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</si>
  <si>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</si>
  <si>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</si>
  <si>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</si>
  <si>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</si>
  <si>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</si>
  <si>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</si>
  <si>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</si>
  <si>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</si>
  <si>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</si>
  <si>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</si>
  <si>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</si>
  <si>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</si>
  <si>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</si>
  <si>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</si>
  <si>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</si>
  <si>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</si>
  <si>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</si>
  <si>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</si>
  <si>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</si>
  <si>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</si>
  <si>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</si>
  <si>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</si>
  <si>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</si>
  <si>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</si>
  <si>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</si>
  <si>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</si>
  <si>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</si>
  <si>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</si>
  <si>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</si>
  <si>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</si>
  <si>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</si>
  <si>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</si>
  <si>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</si>
  <si>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</si>
  <si>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</si>
  <si>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</si>
  <si>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</si>
  <si>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</si>
  <si>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</si>
  <si>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</si>
  <si>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</si>
  <si>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</si>
  <si>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</si>
  <si>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</si>
  <si>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</si>
  <si>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</si>
  <si>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</si>
  <si>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</si>
  <si>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</si>
  <si>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</si>
  <si>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</si>
  <si>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</si>
  <si>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</si>
  <si>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</si>
  <si>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</si>
  <si>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</si>
  <si>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</si>
  <si>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</si>
  <si>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</si>
  <si>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</si>
  <si>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</si>
  <si>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</si>
  <si>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</si>
  <si>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</si>
  <si>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</si>
  <si>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</si>
  <si>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</si>
  <si>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</si>
  <si>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</si>
  <si>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</si>
  <si>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</si>
  <si>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</si>
  <si>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</si>
  <si>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</si>
  <si>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</si>
  <si>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</si>
  <si>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</si>
  <si>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</si>
  <si>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</si>
  <si>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</si>
  <si>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</si>
  <si>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</si>
  <si>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</si>
  <si>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</si>
  <si>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</si>
  <si>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</si>
  <si>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</si>
  <si>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</si>
  <si>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</si>
  <si>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</si>
  <si>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</si>
  <si>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</si>
  <si>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</si>
  <si>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</si>
  <si>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</si>
  <si>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</si>
  <si>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</si>
  <si>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</si>
  <si>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</si>
  <si>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</si>
  <si>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</si>
  <si>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</si>
  <si>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</si>
  <si>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</si>
  <si>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</si>
  <si>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</si>
  <si>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</si>
  <si>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</si>
  <si>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</si>
  <si>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</si>
  <si>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</si>
  <si>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</si>
  <si>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</si>
  <si>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</si>
  <si>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</si>
  <si>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</si>
  <si>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</si>
  <si>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</si>
  <si>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</si>
  <si>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</si>
  <si>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</si>
  <si>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</si>
  <si>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</si>
  <si>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</si>
  <si>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</si>
  <si>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</si>
  <si>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</si>
  <si>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</si>
  <si>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</si>
  <si>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</si>
  <si>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</si>
  <si>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</si>
  <si>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</si>
  <si>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</si>
  <si>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</si>
  <si>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</si>
  <si>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</si>
  <si>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</si>
  <si>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</si>
  <si>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</si>
  <si>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</si>
  <si>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</si>
  <si>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</si>
  <si>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</si>
  <si>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</si>
  <si>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</si>
  <si>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</si>
  <si>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</si>
  <si>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</si>
  <si>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</si>
  <si>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</si>
  <si>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</si>
  <si>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</si>
  <si>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</si>
  <si>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</si>
  <si>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</si>
  <si>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</si>
  <si>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</si>
  <si>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</si>
  <si>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</si>
  <si>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</si>
  <si>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</si>
  <si>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</si>
  <si>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</si>
  <si>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</si>
  <si>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</si>
  <si>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</si>
  <si>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</si>
  <si>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</si>
  <si>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</si>
  <si>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</si>
  <si>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</si>
  <si>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</si>
  <si>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</si>
  <si>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</si>
  <si>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</si>
  <si>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</si>
  <si>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</si>
  <si>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</si>
  <si>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</si>
  <si>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</si>
  <si>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</si>
  <si>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</si>
  <si>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</si>
  <si>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</si>
  <si>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</si>
  <si>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</si>
  <si>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</si>
  <si>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</si>
  <si>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</si>
  <si>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</si>
  <si>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</si>
  <si>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</si>
  <si>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</si>
  <si>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</si>
  <si>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</si>
  <si>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</si>
  <si>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</si>
  <si>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</si>
  <si>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</si>
  <si>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</si>
  <si>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</si>
  <si>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</si>
  <si>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</si>
  <si>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</si>
  <si>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</si>
  <si>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</si>
  <si>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</si>
  <si>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</si>
  <si>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</si>
  <si>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</si>
  <si>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</si>
  <si>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</si>
  <si>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</si>
  <si>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</si>
  <si>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</si>
  <si>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</si>
  <si>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</si>
  <si>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</si>
  <si>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</si>
  <si>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</si>
  <si>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</si>
  <si>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</si>
  <si>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</si>
  <si>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</si>
  <si>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</si>
  <si>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</si>
  <si>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</si>
  <si>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</si>
  <si>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</si>
  <si>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</si>
  <si>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</si>
  <si>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</si>
  <si>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</si>
  <si>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</si>
  <si>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</si>
  <si>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</si>
  <si>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</si>
  <si>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</si>
  <si>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</si>
  <si>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</si>
  <si>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</si>
  <si>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</si>
  <si>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</si>
  <si>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</si>
  <si>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</si>
  <si>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</si>
  <si>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</si>
  <si>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</si>
  <si>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</si>
  <si>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</si>
  <si>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</si>
  <si>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</si>
  <si>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</si>
  <si>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</si>
  <si>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</si>
  <si>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</si>
  <si>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</si>
  <si>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</si>
  <si>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</si>
  <si>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</si>
  <si>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</si>
  <si>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</si>
  <si>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</si>
  <si>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</si>
  <si>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</si>
  <si>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</si>
  <si>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</si>
  <si>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</si>
  <si>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</si>
  <si>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</si>
  <si>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</si>
  <si>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</si>
  <si>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</si>
  <si>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</si>
  <si>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</si>
  <si>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</si>
  <si>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</si>
  <si>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</si>
  <si>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</si>
  <si>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</si>
  <si>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</si>
  <si>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</si>
  <si>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</si>
  <si>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</si>
  <si>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</si>
  <si>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</si>
  <si>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</si>
  <si>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</si>
  <si>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</si>
  <si>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</si>
  <si>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</si>
  <si>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</si>
  <si>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</si>
  <si>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</si>
  <si>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</si>
  <si>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</si>
  <si>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</si>
  <si>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</si>
  <si>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</si>
  <si>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</si>
  <si>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</si>
  <si>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</si>
  <si>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</si>
  <si>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</si>
  <si>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</si>
  <si>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</si>
  <si>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</si>
  <si>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</si>
  <si>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</si>
  <si>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</si>
  <si>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</si>
  <si>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</si>
  <si>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</si>
  <si>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</si>
  <si>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</si>
  <si>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</si>
  <si>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</si>
  <si>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</si>
  <si>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</si>
  <si>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</si>
  <si>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</si>
  <si>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</si>
  <si>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</si>
  <si>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</si>
  <si>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</si>
  <si>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</si>
  <si>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</si>
  <si>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</si>
  <si>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</si>
  <si>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</si>
  <si>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</si>
  <si>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</si>
  <si>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</si>
  <si>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</si>
  <si>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</si>
  <si>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</si>
  <si>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</si>
  <si>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</si>
  <si>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</si>
  <si>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</si>
  <si>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</si>
  <si>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</si>
  <si>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</si>
  <si>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</si>
  <si>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</si>
  <si>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</si>
  <si>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</si>
  <si>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</si>
  <si>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</si>
  <si>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</si>
  <si>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</si>
  <si>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</si>
  <si>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</si>
  <si>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</si>
  <si>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</si>
  <si>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</si>
  <si>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</si>
  <si>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</si>
  <si>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</si>
  <si>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</si>
  <si>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</si>
  <si>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</si>
  <si>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</si>
  <si>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</si>
  <si>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</si>
  <si>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</si>
  <si>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</si>
  <si>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</si>
  <si>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</si>
  <si>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</si>
  <si>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</si>
  <si>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</si>
  <si>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</si>
  <si>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</si>
  <si>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</si>
  <si>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</si>
  <si>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</si>
  <si>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</si>
  <si>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</si>
  <si>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</si>
  <si>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</si>
  <si>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</si>
  <si>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</si>
  <si>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</si>
  <si>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</si>
  <si>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</si>
  <si>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</si>
  <si>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</si>
  <si>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</si>
  <si>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</si>
  <si>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</si>
  <si>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</si>
  <si>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</si>
  <si>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</si>
  <si>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</si>
  <si>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</si>
  <si>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</si>
  <si>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</si>
  <si>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</si>
  <si>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</si>
  <si>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</si>
  <si>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</si>
  <si>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</si>
  <si>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</si>
  <si>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</si>
  <si>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</si>
  <si>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</si>
  <si>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</si>
  <si>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</si>
  <si>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</si>
  <si>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</si>
  <si>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</si>
  <si>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</si>
  <si>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</si>
  <si>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</si>
  <si>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</si>
  <si>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</si>
  <si>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</si>
  <si>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</si>
  <si>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</si>
  <si>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</si>
  <si>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</si>
  <si>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</si>
  <si>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</si>
  <si>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</si>
  <si>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</si>
  <si>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</si>
  <si>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</si>
  <si>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</si>
  <si>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</si>
  <si>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</si>
  <si>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</si>
  <si>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</si>
  <si>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</si>
  <si>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</si>
  <si>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</si>
  <si>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</si>
  <si>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</si>
  <si>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</si>
  <si>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</si>
  <si>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</si>
  <si>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</si>
  <si>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</si>
  <si>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</si>
  <si>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</si>
  <si>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</si>
  <si>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</si>
  <si>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</si>
  <si>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</si>
  <si>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</si>
  <si>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</si>
  <si>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</si>
  <si>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</si>
  <si>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</si>
  <si>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</si>
  <si>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</si>
  <si>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</si>
  <si>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</si>
  <si>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</si>
  <si>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</si>
  <si>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</si>
  <si>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</si>
  <si>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</si>
  <si>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</si>
  <si>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</si>
  <si>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</si>
  <si>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</si>
  <si>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</si>
  <si>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</si>
  <si>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</si>
  <si>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</si>
  <si>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</si>
  <si>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</si>
  <si>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</si>
  <si>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</si>
  <si>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</si>
  <si>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</si>
  <si>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</si>
  <si>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</si>
  <si>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</si>
  <si>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</si>
  <si>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</si>
  <si>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</si>
  <si>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</si>
  <si>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</si>
  <si>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</si>
  <si>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</si>
  <si>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</si>
  <si>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</si>
  <si>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</si>
  <si>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</si>
  <si>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</si>
  <si>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</si>
  <si>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</si>
  <si>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</si>
  <si>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</si>
  <si>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</si>
  <si>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</si>
  <si>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</si>
  <si>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</si>
  <si>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</si>
  <si>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</si>
  <si>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</si>
  <si>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</si>
  <si>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</si>
  <si>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</si>
  <si>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</si>
  <si>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</si>
  <si>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</si>
  <si>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</si>
  <si>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</si>
  <si>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</si>
  <si>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</si>
  <si>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</si>
  <si>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</si>
  <si>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</si>
  <si>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</si>
  <si>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</si>
  <si>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</si>
  <si>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</si>
  <si>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</si>
  <si>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</si>
  <si>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</si>
  <si>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</si>
  <si>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</si>
  <si>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</si>
  <si>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</si>
  <si>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</si>
  <si>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</si>
  <si>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</si>
  <si>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</si>
  <si>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</si>
  <si>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</si>
  <si>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</si>
  <si>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</si>
  <si>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</si>
  <si>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</si>
  <si>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</si>
  <si>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</si>
  <si>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</si>
  <si>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</si>
  <si>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</si>
  <si>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</si>
  <si>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</si>
  <si>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</si>
  <si>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</si>
  <si>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</si>
  <si>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</si>
  <si>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</si>
  <si>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</si>
  <si>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</si>
  <si>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</si>
  <si>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</si>
  <si>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</si>
  <si>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</si>
  <si>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</si>
  <si>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</si>
  <si>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</si>
  <si>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</si>
  <si>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</si>
  <si>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</si>
  <si>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</si>
  <si>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</si>
  <si>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</si>
  <si>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</si>
  <si>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</si>
  <si>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</si>
  <si>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</si>
  <si>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</si>
  <si>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</si>
  <si>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</si>
  <si>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</si>
  <si>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</si>
  <si>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</si>
  <si>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</si>
  <si>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</si>
  <si>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</si>
  <si>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</si>
  <si>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</si>
  <si>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</si>
  <si>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</si>
  <si>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</si>
  <si>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</si>
  <si>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</si>
  <si>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</si>
  <si>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</si>
  <si>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</si>
  <si>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</si>
  <si>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</si>
  <si>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</si>
  <si>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</si>
  <si>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</si>
  <si>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</si>
  <si>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</si>
  <si>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</si>
  <si>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</si>
  <si>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</si>
  <si>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</si>
  <si>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</si>
  <si>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</si>
  <si>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</si>
  <si>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</si>
  <si>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</si>
  <si>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</si>
  <si>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</si>
  <si>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</si>
  <si>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</si>
  <si>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</si>
  <si>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</si>
  <si>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</si>
  <si>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</si>
  <si>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</si>
  <si>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</si>
  <si>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</si>
  <si>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</si>
  <si>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</si>
  <si>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</si>
  <si>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</si>
  <si>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</si>
  <si>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</si>
  <si>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</si>
  <si>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</si>
  <si>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</si>
  <si>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</si>
  <si>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</si>
  <si>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</si>
  <si>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</si>
  <si>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</si>
  <si>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</si>
  <si>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</si>
  <si>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</si>
  <si>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</si>
  <si>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</si>
  <si>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</si>
  <si>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</si>
  <si>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</si>
  <si>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</si>
  <si>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</si>
  <si>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</si>
  <si>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</si>
  <si>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</si>
  <si>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</si>
  <si>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</si>
  <si>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</si>
  <si>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</si>
  <si>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</si>
  <si>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</si>
  <si>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</si>
  <si>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</si>
  <si>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</si>
  <si>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</si>
  <si>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</si>
  <si>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</si>
  <si>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</si>
  <si>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</si>
  <si>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</si>
  <si>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</si>
  <si>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</si>
  <si>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</si>
  <si>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</si>
  <si>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</si>
  <si>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</si>
  <si>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</si>
  <si>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</si>
  <si>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</si>
  <si>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</si>
  <si>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</si>
  <si>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</si>
  <si>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</si>
  <si>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</si>
  <si>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</si>
  <si>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</si>
  <si>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</si>
  <si>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</si>
  <si>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</si>
  <si>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</si>
  <si>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</si>
  <si>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</si>
  <si>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</si>
  <si>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</si>
  <si>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</si>
  <si>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</si>
  <si>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</si>
  <si>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</si>
  <si>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</si>
  <si>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</si>
  <si>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</si>
  <si>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</si>
  <si>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</si>
  <si>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</si>
  <si>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</si>
  <si>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</si>
  <si>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</si>
  <si>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</si>
  <si>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</si>
  <si>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</si>
  <si>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</si>
  <si>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</si>
  <si>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</si>
  <si>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</si>
  <si>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</si>
  <si>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</si>
  <si>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</si>
  <si>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</si>
  <si>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</si>
  <si>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</si>
  <si>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</si>
  <si>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</si>
  <si>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</si>
  <si>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</si>
  <si>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</si>
  <si>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</si>
  <si>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</si>
  <si>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</si>
  <si>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</si>
  <si>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</si>
  <si>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</si>
  <si>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</si>
  <si>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</si>
  <si>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</si>
  <si>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</si>
  <si>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</si>
  <si>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</si>
  <si>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</si>
  <si>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</si>
  <si>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</si>
  <si>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</si>
  <si>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</si>
  <si>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</si>
  <si>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</si>
  <si>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</si>
  <si>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</si>
  <si>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</si>
  <si>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</si>
  <si>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</si>
  <si>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</si>
  <si>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</si>
  <si>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</si>
  <si>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</si>
  <si>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</si>
  <si>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</si>
  <si>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</si>
  <si>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</si>
  <si>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</si>
  <si>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</si>
  <si>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</si>
  <si>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</si>
  <si>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</si>
  <si>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</si>
  <si>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</si>
  <si>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</si>
  <si>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</si>
  <si>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</si>
  <si>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</si>
  <si>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</si>
  <si>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</si>
  <si>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</si>
  <si>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</si>
  <si>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</si>
  <si>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</si>
  <si>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</si>
  <si>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</si>
  <si>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</si>
  <si>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</si>
  <si>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</si>
  <si>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</si>
  <si>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</si>
  <si>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</si>
  <si>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</si>
  <si>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</si>
  <si>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</si>
  <si>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</si>
  <si>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</si>
  <si>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</si>
  <si>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</si>
  <si>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</si>
  <si>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</si>
  <si>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</si>
  <si>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</si>
  <si>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</si>
  <si>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</si>
  <si>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</si>
  <si>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</si>
  <si>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</si>
  <si>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</si>
  <si>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</si>
  <si>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</si>
  <si>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</si>
  <si>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</si>
  <si>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</si>
  <si>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</si>
  <si>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</si>
  <si>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</si>
  <si>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</si>
  <si>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</si>
  <si>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</si>
  <si>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</si>
  <si>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</si>
  <si>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</si>
  <si>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</si>
  <si>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</si>
  <si>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</si>
  <si>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</si>
  <si>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</si>
  <si>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</si>
  <si>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</si>
  <si>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</si>
  <si>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</si>
  <si>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</si>
  <si>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</si>
  <si>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</si>
  <si>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</si>
  <si>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</si>
  <si>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</si>
  <si>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</si>
  <si>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</si>
  <si>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</si>
  <si>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</si>
  <si>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</si>
  <si>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</si>
  <si>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</si>
  <si>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</si>
  <si>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</si>
  <si>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</si>
  <si>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</si>
  <si>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</si>
  <si>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</si>
  <si>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</si>
  <si>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</si>
  <si>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</si>
  <si>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</si>
  <si>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</si>
  <si>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</si>
  <si>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</si>
  <si>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</si>
  <si>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</si>
  <si>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</si>
  <si>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</si>
  <si>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</si>
  <si>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</si>
  <si>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</si>
  <si>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</si>
  <si>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</si>
  <si>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</si>
  <si>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</si>
  <si>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</si>
  <si>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</si>
  <si>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</si>
  <si>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</si>
  <si>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</si>
  <si>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</si>
  <si>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</si>
  <si>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</si>
  <si>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</si>
  <si>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</si>
  <si>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</si>
  <si>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</si>
  <si>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</si>
  <si>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</si>
  <si>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</si>
  <si>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</si>
  <si>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</si>
  <si>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</si>
  <si>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</si>
  <si>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</si>
  <si>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</si>
  <si>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</si>
  <si>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</si>
  <si>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</si>
  <si>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</si>
  <si>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</si>
  <si>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</si>
  <si>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</si>
  <si>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</si>
  <si>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</si>
  <si>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</si>
  <si>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</si>
  <si>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</si>
  <si>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</si>
  <si>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</si>
  <si>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</si>
  <si>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</si>
  <si>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</si>
  <si>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</si>
  <si>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</si>
  <si>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</si>
  <si>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</si>
  <si>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</si>
  <si>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</si>
  <si>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</si>
  <si>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</si>
  <si>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</si>
  <si>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</si>
  <si>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</si>
  <si>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</si>
  <si>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</si>
  <si>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</si>
  <si>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</si>
  <si>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</si>
  <si>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</si>
  <si>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</si>
  <si>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</si>
  <si>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</si>
  <si>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</si>
  <si>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</si>
  <si>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</si>
  <si>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</si>
  <si>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</si>
  <si>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</si>
  <si>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</si>
  <si>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</si>
  <si>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</si>
  <si>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</si>
  <si>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</si>
  <si>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</si>
  <si>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</si>
  <si>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</si>
  <si>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</si>
  <si>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</si>
  <si>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</si>
  <si>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</si>
  <si>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</si>
  <si>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</si>
  <si>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</si>
  <si>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</si>
  <si>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</si>
  <si>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</si>
  <si>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</si>
  <si>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</si>
  <si>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</si>
  <si>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</si>
  <si>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</si>
  <si>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</si>
  <si>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</si>
  <si>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</si>
  <si>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</si>
  <si>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</si>
  <si>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</si>
  <si>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</si>
  <si>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</si>
  <si>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</si>
  <si>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</si>
  <si>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</si>
  <si>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</si>
  <si>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</si>
  <si>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</si>
  <si>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</si>
  <si>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</si>
  <si>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</si>
  <si>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</si>
  <si>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</si>
  <si>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</si>
  <si>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</si>
  <si>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</si>
  <si>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</si>
  <si>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</si>
  <si>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</si>
  <si>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</si>
  <si>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</si>
  <si>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</si>
  <si>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</si>
  <si>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</si>
  <si>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</si>
  <si>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</si>
  <si>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</si>
  <si>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</si>
  <si>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</si>
  <si>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</si>
  <si>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</si>
  <si>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</si>
  <si>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</si>
  <si>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</si>
  <si>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</si>
  <si>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</si>
  <si>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</si>
  <si>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</si>
  <si>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</si>
  <si>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</si>
  <si>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</si>
  <si>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</si>
  <si>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</si>
  <si>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</si>
  <si>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</si>
  <si>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</si>
  <si>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</si>
  <si>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</si>
  <si>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</si>
  <si>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</si>
  <si>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</si>
  <si>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</si>
  <si>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</si>
  <si>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</si>
  <si>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</si>
  <si>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</si>
  <si>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</si>
  <si>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</si>
  <si>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</si>
  <si>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</si>
  <si>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</si>
  <si>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</si>
  <si>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</si>
  <si>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</si>
  <si>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</si>
  <si>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</si>
  <si>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</si>
  <si>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</si>
  <si>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</si>
  <si>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</si>
  <si>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</si>
  <si>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</si>
  <si>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</si>
  <si>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</si>
  <si>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</si>
  <si>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</si>
  <si>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</si>
  <si>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</si>
  <si>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</si>
  <si>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</si>
  <si>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</si>
  <si>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</si>
  <si>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</si>
  <si>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</si>
  <si>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</si>
  <si>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</si>
  <si>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</si>
  <si>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</si>
  <si>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</si>
  <si>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</si>
  <si>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</si>
  <si>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</si>
  <si>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</si>
  <si>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</si>
  <si>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</si>
  <si>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</si>
  <si>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</si>
  <si>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</si>
  <si>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</si>
  <si>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</si>
  <si>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</si>
  <si>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</si>
  <si>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</si>
  <si>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</si>
  <si>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</si>
  <si>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</si>
  <si>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</si>
  <si>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</si>
  <si>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</si>
  <si>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</si>
  <si>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</si>
  <si>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</si>
  <si>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</si>
  <si>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</si>
  <si>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</si>
  <si>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</si>
  <si>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</si>
  <si>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</si>
  <si>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</si>
  <si>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</si>
  <si>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</si>
  <si>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</si>
  <si>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</si>
  <si>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</si>
  <si>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</si>
  <si>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</si>
  <si>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</si>
  <si>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</si>
  <si>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</si>
  <si>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</si>
  <si>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</si>
  <si>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</si>
  <si>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</si>
  <si>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</si>
  <si>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</si>
  <si>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</si>
  <si>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</si>
  <si>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</si>
  <si>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</si>
  <si>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</si>
  <si>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</si>
  <si>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</si>
  <si>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</si>
  <si>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</si>
  <si>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</si>
  <si>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</si>
  <si>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</si>
  <si>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</si>
  <si>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</si>
  <si>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</si>
  <si>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</si>
  <si>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</si>
  <si>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</si>
  <si>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</si>
  <si>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</si>
  <si>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</si>
  <si>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</si>
  <si>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</si>
  <si>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</si>
  <si>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</si>
  <si>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</si>
  <si>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</si>
  <si>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</si>
  <si>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</si>
  <si>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</si>
  <si>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</si>
  <si>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</si>
  <si>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</si>
  <si>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</si>
  <si>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</si>
  <si>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</si>
  <si>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</si>
  <si>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</si>
  <si>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</si>
  <si>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</si>
  <si>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</si>
  <si>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</si>
  <si>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</si>
  <si>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</si>
  <si>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</si>
  <si>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</si>
  <si>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</si>
  <si>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</si>
  <si>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</si>
  <si>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</si>
  <si>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</si>
  <si>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</si>
  <si>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</si>
  <si>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</si>
  <si>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</si>
  <si>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</si>
  <si>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</si>
  <si>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</si>
  <si>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</si>
  <si>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</si>
  <si>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</si>
  <si>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</si>
  <si>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</si>
  <si>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</si>
  <si>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</si>
  <si>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</si>
  <si>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</si>
  <si>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</si>
  <si>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</si>
  <si>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</si>
  <si>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</si>
  <si>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</si>
  <si>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</si>
  <si>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</si>
  <si>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</si>
  <si>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</si>
  <si>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</si>
  <si>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</si>
  <si>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</si>
  <si>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</si>
  <si>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</si>
  <si>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</si>
  <si>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</si>
  <si>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</si>
  <si>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</si>
  <si>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</si>
  <si>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</si>
  <si>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</si>
  <si>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</si>
  <si>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</si>
  <si>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</si>
  <si>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</si>
  <si>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</si>
  <si>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</si>
  <si>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</si>
  <si>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</si>
  <si>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</si>
  <si>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</si>
  <si>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</si>
  <si>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</si>
  <si>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</si>
  <si>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</si>
  <si>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</si>
  <si>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</si>
  <si>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</si>
  <si>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</si>
  <si>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</si>
  <si>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</si>
  <si>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</si>
  <si>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</si>
  <si>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</si>
  <si>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</si>
  <si>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</si>
  <si>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</si>
  <si>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</si>
  <si>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</si>
  <si>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</si>
  <si>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</si>
  <si>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</si>
  <si>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</si>
  <si>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</si>
  <si>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</si>
  <si>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</si>
  <si>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</si>
  <si>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</si>
  <si>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</si>
  <si>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</si>
  <si>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</si>
  <si>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</si>
  <si>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</si>
  <si>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</si>
  <si>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</si>
  <si>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</si>
  <si>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</si>
  <si>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</si>
  <si>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</si>
  <si>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</si>
  <si>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</si>
  <si>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</si>
  <si>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</si>
  <si>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</si>
  <si>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</si>
  <si>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</si>
  <si>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</si>
  <si>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</si>
  <si>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</si>
  <si>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</si>
  <si>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</si>
  <si>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</si>
  <si>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</si>
  <si>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</si>
  <si>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</si>
  <si>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</si>
  <si>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</si>
  <si>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</si>
  <si>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</si>
  <si>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</si>
  <si>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</si>
  <si>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</si>
  <si>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</si>
  <si>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</si>
  <si>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</si>
  <si>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</si>
  <si>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</si>
  <si>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</si>
  <si>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</si>
  <si>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</si>
  <si>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</si>
  <si>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</si>
  <si>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</si>
  <si>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</si>
  <si>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</si>
  <si>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</si>
  <si>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</si>
  <si>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</si>
  <si>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</si>
  <si>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</si>
  <si>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</si>
  <si>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</si>
  <si>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</si>
  <si>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</si>
  <si>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</si>
  <si>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</si>
  <si>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</si>
  <si>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</si>
  <si>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</si>
  <si>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</si>
  <si>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</si>
  <si>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</si>
  <si>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</si>
  <si>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</si>
  <si>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</si>
  <si>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</si>
  <si>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</si>
  <si>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</si>
  <si>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</si>
  <si>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</si>
  <si>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</si>
  <si>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</si>
  <si>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</si>
  <si>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</si>
  <si>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</si>
  <si>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</si>
  <si>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</si>
  <si>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</si>
  <si>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</si>
  <si>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</si>
  <si>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</si>
  <si>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</si>
  <si>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</si>
  <si>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</si>
  <si>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</si>
  <si>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</si>
  <si>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</si>
  <si>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</si>
  <si>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</si>
  <si>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</si>
  <si>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</si>
  <si>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</si>
  <si>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</si>
  <si>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</si>
  <si>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</si>
  <si>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</si>
  <si>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</si>
  <si>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</si>
  <si>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</si>
  <si>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</si>
  <si>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</si>
  <si>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</si>
  <si>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</si>
  <si>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</si>
  <si>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</si>
  <si>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</si>
  <si>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</si>
  <si>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</si>
  <si>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</si>
  <si>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</si>
  <si>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</si>
  <si>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</si>
  <si>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</si>
  <si>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</si>
  <si>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</si>
  <si>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</si>
  <si>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</si>
  <si>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</si>
  <si>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</si>
  <si>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</si>
  <si>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</si>
  <si>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</si>
  <si>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</si>
  <si>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</si>
  <si>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</si>
  <si>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</si>
  <si>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</si>
  <si>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</si>
  <si>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</si>
  <si>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</si>
  <si>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</si>
  <si>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</si>
  <si>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</si>
  <si>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</si>
  <si>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</si>
  <si>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</si>
  <si>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</si>
  <si>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</si>
  <si>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</si>
  <si>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</si>
  <si>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</si>
  <si>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</si>
  <si>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</si>
  <si>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</si>
  <si>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</si>
  <si>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</si>
  <si>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</si>
  <si>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</si>
  <si>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</si>
  <si>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</si>
  <si>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</si>
  <si>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</si>
  <si>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</si>
  <si>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</si>
  <si>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</si>
  <si>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</si>
  <si>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</si>
  <si>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</si>
  <si>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</si>
  <si>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</si>
  <si>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</si>
  <si>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</si>
  <si>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</si>
  <si>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</si>
  <si>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</si>
  <si>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</si>
  <si>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</si>
  <si>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</si>
  <si>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</si>
  <si>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</si>
  <si>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</si>
  <si>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</si>
  <si>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</si>
  <si>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</si>
  <si>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</si>
  <si>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</si>
  <si>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</si>
  <si>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</si>
  <si>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</si>
  <si>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</si>
  <si>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</si>
  <si>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</si>
  <si>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</si>
  <si>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</si>
  <si>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</si>
  <si>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</si>
  <si>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</si>
  <si>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</si>
  <si>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</si>
  <si>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</si>
  <si>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</si>
  <si>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</si>
  <si>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</si>
  <si>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</si>
  <si>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</si>
  <si>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</si>
  <si>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</si>
  <si>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</si>
  <si>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</si>
  <si>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</si>
  <si>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</si>
  <si>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</si>
  <si>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</si>
  <si>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</si>
  <si>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</si>
  <si>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</si>
  <si>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</si>
  <si>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</si>
  <si>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</si>
  <si>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</si>
  <si>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</si>
  <si>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</si>
  <si>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</si>
  <si>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</si>
  <si>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</si>
  <si>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</si>
  <si>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</si>
  <si>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</si>
  <si>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</si>
  <si>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</si>
  <si>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</si>
  <si>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</si>
  <si>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</si>
  <si>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</si>
  <si>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</si>
  <si>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</si>
  <si>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</si>
  <si>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</si>
  <si>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</si>
  <si>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</si>
  <si>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</si>
  <si>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</si>
  <si>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</si>
  <si>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</si>
  <si>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</si>
  <si>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</si>
  <si>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</si>
  <si>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</si>
  <si>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</si>
  <si>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</si>
  <si>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</si>
  <si>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</si>
  <si>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</si>
  <si>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</si>
  <si>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</si>
  <si>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</si>
  <si>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</si>
  <si>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</si>
  <si>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</si>
  <si>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</si>
  <si>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</si>
  <si>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</si>
  <si>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</si>
  <si>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</si>
  <si>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</si>
  <si>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</si>
  <si>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</si>
  <si>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</si>
  <si>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</si>
  <si>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</si>
  <si>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</si>
  <si>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</si>
  <si>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</si>
  <si>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</si>
  <si>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</si>
  <si>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</si>
  <si>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</si>
  <si>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</si>
  <si>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</si>
  <si>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</si>
  <si>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</si>
  <si>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</si>
  <si>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</si>
  <si>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</si>
  <si>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</si>
  <si>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</si>
  <si>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</si>
  <si>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</si>
  <si>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</si>
  <si>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</si>
  <si>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</si>
  <si>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</si>
  <si>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</si>
  <si>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</si>
  <si>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</si>
  <si>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</si>
  <si>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</si>
  <si>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</si>
  <si>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</si>
  <si>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</si>
  <si>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</si>
  <si>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</si>
  <si>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</si>
  <si>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</si>
  <si>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</si>
  <si>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</si>
  <si>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</si>
  <si>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</si>
  <si>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</si>
  <si>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</si>
  <si>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</si>
  <si>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</si>
  <si>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</si>
  <si>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</si>
  <si>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</si>
  <si>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</si>
  <si>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</si>
  <si>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</si>
  <si>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</si>
  <si>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</si>
  <si>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</si>
  <si>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</si>
  <si>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</si>
  <si>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</si>
  <si>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</si>
  <si>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</si>
  <si>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</si>
  <si>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</si>
  <si>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</si>
  <si>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</si>
  <si>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</si>
  <si>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</si>
  <si>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</si>
  <si>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</si>
  <si>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</si>
  <si>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</si>
  <si>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</si>
  <si>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</si>
  <si>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</si>
  <si>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</si>
  <si>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</si>
  <si>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</si>
  <si>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</si>
  <si>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</si>
  <si>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</si>
  <si>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</si>
  <si>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</si>
  <si>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</si>
  <si>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</si>
  <si>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</si>
  <si>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</si>
  <si>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</si>
  <si>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</si>
  <si>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</si>
  <si>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</si>
  <si>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</si>
  <si>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</si>
  <si>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</si>
  <si>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</si>
  <si>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</si>
  <si>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</si>
  <si>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</si>
  <si>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</si>
  <si>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</si>
  <si>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</si>
  <si>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</si>
  <si>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</si>
  <si>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</si>
  <si>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</si>
  <si>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</si>
  <si>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</si>
  <si>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</si>
  <si>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</si>
  <si>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</si>
  <si>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</si>
  <si>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</si>
  <si>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</si>
  <si>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</si>
  <si>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</si>
  <si>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</si>
  <si>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</si>
  <si>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</si>
  <si>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</si>
  <si>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</si>
  <si>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</si>
  <si>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</si>
  <si>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</si>
  <si>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</si>
  <si>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</si>
  <si>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</si>
  <si>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</si>
  <si>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</si>
  <si>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</si>
  <si>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</si>
  <si>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</si>
  <si>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</si>
  <si>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</si>
  <si>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</si>
  <si>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</si>
  <si>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</si>
  <si>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</si>
  <si>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</si>
  <si>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</si>
  <si>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</si>
  <si>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</si>
  <si>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</si>
  <si>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</si>
  <si>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</si>
  <si>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</si>
  <si>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</si>
  <si>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</si>
  <si>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</si>
  <si>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</si>
  <si>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</si>
  <si>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</si>
  <si>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</si>
  <si>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</si>
  <si>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</si>
  <si>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</si>
  <si>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</si>
  <si>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</si>
  <si>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</si>
  <si>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</si>
  <si>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</si>
  <si>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</si>
  <si>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</si>
  <si>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</si>
  <si>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</si>
  <si>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</si>
  <si>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</si>
  <si>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</si>
  <si>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</si>
  <si>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</si>
  <si>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</si>
  <si>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</si>
  <si>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</si>
  <si>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</si>
  <si>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</si>
  <si>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</si>
  <si>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</si>
  <si>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</si>
  <si>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</si>
  <si>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</si>
  <si>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</si>
  <si>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</si>
  <si>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</si>
  <si>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</si>
  <si>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</si>
  <si>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</si>
  <si>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</si>
  <si>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</si>
  <si>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</si>
  <si>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</si>
  <si>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</si>
  <si>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</si>
  <si>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</si>
  <si>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</si>
  <si>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</si>
  <si>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</si>
  <si>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</si>
  <si>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</si>
  <si>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</si>
  <si>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</si>
  <si>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</si>
  <si>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</si>
  <si>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</si>
  <si>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</si>
  <si>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</si>
  <si>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</si>
  <si>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</si>
  <si>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</si>
  <si>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</si>
  <si>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</si>
  <si>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</si>
  <si>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</si>
  <si>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</si>
  <si>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</si>
  <si>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</si>
  <si>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</si>
  <si>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</si>
  <si>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</si>
  <si>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</si>
  <si>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</si>
  <si>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</si>
  <si>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</si>
  <si>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</si>
  <si>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</si>
  <si>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</si>
  <si>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</si>
  <si>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</si>
  <si>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</si>
  <si>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</si>
  <si>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</si>
  <si>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</si>
  <si>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</si>
  <si>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</si>
  <si>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</si>
  <si>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</si>
  <si>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</si>
  <si>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</si>
  <si>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</si>
  <si>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</si>
  <si>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</si>
  <si>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</si>
  <si>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</si>
  <si>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</si>
  <si>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</si>
  <si>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</si>
  <si>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</si>
  <si>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</si>
  <si>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</si>
  <si>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</si>
  <si>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</si>
  <si>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</si>
  <si>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</si>
  <si>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</si>
  <si>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</si>
  <si>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</si>
  <si>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</si>
  <si>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</si>
  <si>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</si>
  <si>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</si>
  <si>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</si>
  <si>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</si>
  <si>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</si>
  <si>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</si>
  <si>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</si>
  <si>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</si>
  <si>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</si>
  <si>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</si>
  <si>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</si>
  <si>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</si>
  <si>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</si>
  <si>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</si>
  <si>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</si>
  <si>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</si>
  <si>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</si>
  <si>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</si>
  <si>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</si>
  <si>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</si>
  <si>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</si>
  <si>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</si>
  <si>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</si>
  <si>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</si>
  <si>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</si>
  <si>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</si>
  <si>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</si>
  <si>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</si>
  <si>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</si>
  <si>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</si>
  <si>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</si>
  <si>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</si>
  <si>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</si>
  <si>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</si>
  <si>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</si>
  <si>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</si>
  <si>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</si>
  <si>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</si>
  <si>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</si>
  <si>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</si>
  <si>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</si>
  <si>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</si>
  <si>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</si>
  <si>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</si>
  <si>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</si>
  <si>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</si>
  <si>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</si>
  <si>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</si>
  <si>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</si>
  <si>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</si>
  <si>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</si>
  <si>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</si>
  <si>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</si>
  <si>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</si>
  <si>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</si>
  <si>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</si>
  <si>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</si>
  <si>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</si>
  <si>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</si>
  <si>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</si>
  <si>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</si>
  <si>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</si>
  <si>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</si>
  <si>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</si>
  <si>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</si>
  <si>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</si>
  <si>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</si>
  <si>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</si>
  <si>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</si>
  <si>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</si>
  <si>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</si>
  <si>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</si>
  <si>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</si>
  <si>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</si>
  <si>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</si>
  <si>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</si>
  <si>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</si>
  <si>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</si>
  <si>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</si>
  <si>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</si>
  <si>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</si>
  <si>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</si>
  <si>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</si>
  <si>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</si>
  <si>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</si>
  <si>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</si>
  <si>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</si>
  <si>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</si>
  <si>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</si>
  <si>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</si>
  <si>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</si>
  <si>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</si>
  <si>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</si>
  <si>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</si>
  <si>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</si>
  <si>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</si>
  <si>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</si>
  <si>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</si>
  <si>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</si>
  <si>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</si>
  <si>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</si>
  <si>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</si>
  <si>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</si>
  <si>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</si>
  <si>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</si>
  <si>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</si>
  <si>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</si>
  <si>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</si>
  <si>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</si>
  <si>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</si>
  <si>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</si>
  <si>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</si>
  <si>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</si>
  <si>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</si>
  <si>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</si>
  <si>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</si>
  <si>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</si>
  <si>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</si>
  <si>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</si>
  <si>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</si>
  <si>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</si>
  <si>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</si>
  <si>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</si>
  <si>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</si>
  <si>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</si>
  <si>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</si>
  <si>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</si>
  <si>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</si>
  <si>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</si>
  <si>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</si>
  <si>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</si>
  <si>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</si>
  <si>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</si>
  <si>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</si>
  <si>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</si>
  <si>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</si>
  <si>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</si>
  <si>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</si>
  <si>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</si>
  <si>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</si>
  <si>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</si>
  <si>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</si>
  <si>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</si>
  <si>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</si>
  <si>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</si>
  <si>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</si>
  <si>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</si>
  <si>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</si>
  <si>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</si>
  <si>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</si>
  <si>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</si>
  <si>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</si>
  <si>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</si>
  <si>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</si>
  <si>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</si>
  <si>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</si>
  <si>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</si>
  <si>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</si>
  <si>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</si>
  <si>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</si>
  <si>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</si>
  <si>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</si>
  <si>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</si>
  <si>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</si>
  <si>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</si>
  <si>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</si>
  <si>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</si>
  <si>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</si>
  <si>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</si>
  <si>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</si>
  <si>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</si>
  <si>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</si>
  <si>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</si>
  <si>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</si>
  <si>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</si>
  <si>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</si>
  <si>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</si>
  <si>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</si>
  <si>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</si>
  <si>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</si>
  <si>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</si>
  <si>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</si>
  <si>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</si>
  <si>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</si>
  <si>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</si>
  <si>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</si>
  <si>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</si>
  <si>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</si>
  <si>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</si>
  <si>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</si>
  <si>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</si>
  <si>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</si>
  <si>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</si>
  <si>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</si>
  <si>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</si>
  <si>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</si>
  <si>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</si>
  <si>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</si>
  <si>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</si>
  <si>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</si>
  <si>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</si>
  <si>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</si>
  <si>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</si>
  <si>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</si>
  <si>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</si>
  <si>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</si>
  <si>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</si>
  <si>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</si>
  <si>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</si>
  <si>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</si>
  <si>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</si>
  <si>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</si>
  <si>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</si>
  <si>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</si>
  <si>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</si>
  <si>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</si>
  <si>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</si>
  <si>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</si>
  <si>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</si>
  <si>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</si>
  <si>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</si>
  <si>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</si>
  <si>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</si>
  <si>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</si>
  <si>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</si>
  <si>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</si>
  <si>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</si>
  <si>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</si>
  <si>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</si>
  <si>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</si>
  <si>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</si>
  <si>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</si>
  <si>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</si>
  <si>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</si>
  <si>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</si>
  <si>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</si>
  <si>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</si>
  <si>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</si>
  <si>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</si>
  <si>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</si>
  <si>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</si>
  <si>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</si>
  <si>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</si>
  <si>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</si>
  <si>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</si>
  <si>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</si>
  <si>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</si>
  <si>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</si>
  <si>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</si>
  <si>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</si>
  <si>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</si>
  <si>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</si>
  <si>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</si>
  <si>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</si>
  <si>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</si>
  <si>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</si>
  <si>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</si>
  <si>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</si>
  <si>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</si>
  <si>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</si>
  <si>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</si>
  <si>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</si>
  <si>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</si>
  <si>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</si>
  <si>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</si>
  <si>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</si>
  <si>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</si>
  <si>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</si>
  <si>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</si>
  <si>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</si>
  <si>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</si>
  <si>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</si>
  <si>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</si>
  <si>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</si>
  <si>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</si>
  <si>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</si>
  <si>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</si>
  <si>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</si>
  <si>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</si>
  <si>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</si>
  <si>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</si>
  <si>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</si>
  <si>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</si>
  <si>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</si>
  <si>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</si>
  <si>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</si>
  <si>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</si>
  <si>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</si>
  <si>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</si>
  <si>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</si>
  <si>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</si>
  <si>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</si>
  <si>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</si>
  <si>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</si>
  <si>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</si>
  <si>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</si>
  <si>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</si>
  <si>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</si>
  <si>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</si>
  <si>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</si>
  <si>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</si>
  <si>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</si>
  <si>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</si>
  <si>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</si>
  <si>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</si>
  <si>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</si>
  <si>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</si>
  <si>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</si>
  <si>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</si>
  <si>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</si>
  <si>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</si>
  <si>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</si>
  <si>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</si>
  <si>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</si>
  <si>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</si>
  <si>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</si>
  <si>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</si>
  <si>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</si>
  <si>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</si>
  <si>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</si>
  <si>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</si>
  <si>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</si>
  <si>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</si>
  <si>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</si>
  <si>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</si>
  <si>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</si>
  <si>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</si>
  <si>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</si>
  <si>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</si>
  <si>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</si>
  <si>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</si>
  <si>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</si>
  <si>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</si>
  <si>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</si>
  <si>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</si>
  <si>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</si>
  <si>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</si>
  <si>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</si>
  <si>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</si>
  <si>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</si>
  <si>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</si>
  <si>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</si>
  <si>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</si>
  <si>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</si>
  <si>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</si>
  <si>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</si>
  <si>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</si>
  <si>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</si>
  <si>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</si>
  <si>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</si>
  <si>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</si>
  <si>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</si>
  <si>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</si>
  <si>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</si>
  <si>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</si>
  <si>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</si>
  <si>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</si>
  <si>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</si>
  <si>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</si>
  <si>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</si>
  <si>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</si>
  <si>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</si>
  <si>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</si>
  <si>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</si>
  <si>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</si>
  <si>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</si>
  <si>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</si>
  <si>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</si>
  <si>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</si>
  <si>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</si>
  <si>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</si>
  <si>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</si>
  <si>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</si>
  <si>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</si>
  <si>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</si>
  <si>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</si>
  <si>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</si>
  <si>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</si>
  <si>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</si>
  <si>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</si>
  <si>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</si>
  <si>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</si>
  <si>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</si>
  <si>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</si>
  <si>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</si>
  <si>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</si>
  <si>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</si>
  <si>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</si>
  <si>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</si>
  <si>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</si>
  <si>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</si>
  <si>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</si>
  <si>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</si>
  <si>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</si>
  <si>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</si>
  <si>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</si>
  <si>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</si>
  <si>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</si>
  <si>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</si>
  <si>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</si>
  <si>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</si>
  <si>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</si>
  <si>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</si>
  <si>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</si>
  <si>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</si>
  <si>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</si>
  <si>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</si>
  <si>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</si>
  <si>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</si>
  <si>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</si>
  <si>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</si>
  <si>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</si>
  <si>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</si>
  <si>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</si>
  <si>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</si>
  <si>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</si>
  <si>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</si>
  <si>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</si>
  <si>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</si>
  <si>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</si>
  <si>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</si>
  <si>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</si>
  <si>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</si>
  <si>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</si>
  <si>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</si>
  <si>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</si>
  <si>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</si>
  <si>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</si>
  <si>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</si>
  <si>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</si>
  <si>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</si>
  <si>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</si>
  <si>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</si>
  <si>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</si>
  <si>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</si>
  <si>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</si>
  <si>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</si>
  <si>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</si>
  <si>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</si>
  <si>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</si>
  <si>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</si>
  <si>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</si>
  <si>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</si>
  <si>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</si>
  <si>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</si>
  <si>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</si>
  <si>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</si>
  <si>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</si>
  <si>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</si>
  <si>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</si>
  <si>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</si>
  <si>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</si>
  <si>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</si>
  <si>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</si>
  <si>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</si>
  <si>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</si>
  <si>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</si>
  <si>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</si>
  <si>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</si>
  <si>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</si>
  <si>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</si>
  <si>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</si>
  <si>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</si>
  <si>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</si>
  <si>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</si>
  <si>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</si>
  <si>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</si>
  <si>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</si>
  <si>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</si>
  <si>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</si>
  <si>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</si>
  <si>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</si>
  <si>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</si>
  <si>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</si>
  <si>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</si>
  <si>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</si>
  <si>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</si>
  <si>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</si>
  <si>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</si>
  <si>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</si>
  <si>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</si>
  <si>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</si>
  <si>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</si>
  <si>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</si>
  <si>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</si>
  <si>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</si>
  <si>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</si>
  <si>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</si>
  <si>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</si>
  <si>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</si>
  <si>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</si>
  <si>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</si>
  <si>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</si>
  <si>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</si>
  <si>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</si>
  <si>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</si>
  <si>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</si>
  <si>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</si>
  <si>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</si>
  <si>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</si>
  <si>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</si>
  <si>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</si>
  <si>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</si>
  <si>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</si>
  <si>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</si>
  <si>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</si>
  <si>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</si>
  <si>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</si>
  <si>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</si>
  <si>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</si>
  <si>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</si>
  <si>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</si>
  <si>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</si>
  <si>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</si>
  <si>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</si>
  <si>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</si>
  <si>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</si>
  <si>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</si>
  <si>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</si>
  <si>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</si>
  <si>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</si>
  <si>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</si>
  <si>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</si>
  <si>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</si>
  <si>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</si>
  <si>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</si>
  <si>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</si>
  <si>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</si>
  <si>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</si>
  <si>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</si>
  <si>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</si>
  <si>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</si>
  <si>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</si>
  <si>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</si>
  <si>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</si>
  <si>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</si>
  <si>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</si>
  <si>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</si>
  <si>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</si>
  <si>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</si>
  <si>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</si>
  <si>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</si>
  <si>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</si>
  <si>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</si>
  <si>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</si>
  <si>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</si>
  <si>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</si>
  <si>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</si>
  <si>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</si>
  <si>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</si>
  <si>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</si>
  <si>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</si>
  <si>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</si>
  <si>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</si>
  <si>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</si>
  <si>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</si>
  <si>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</si>
  <si>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</si>
  <si>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</si>
  <si>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</si>
  <si>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</si>
  <si>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</si>
  <si>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</si>
  <si>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</si>
  <si>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</si>
  <si>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</si>
  <si>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</si>
  <si>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</si>
  <si>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</si>
  <si>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</si>
  <si>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</si>
  <si>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</si>
  <si>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</si>
  <si>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</si>
  <si>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</si>
  <si>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</si>
  <si>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</si>
  <si>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</si>
  <si>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</si>
  <si>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</si>
  <si>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</si>
  <si>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</si>
  <si>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</si>
  <si>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</si>
  <si>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</si>
  <si>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</si>
  <si>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</si>
  <si>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</si>
  <si>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</si>
  <si>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</si>
  <si>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</si>
  <si>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</si>
  <si>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</si>
  <si>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</si>
  <si>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</si>
  <si>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</si>
  <si>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</si>
  <si>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</si>
  <si>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</si>
  <si>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</si>
  <si>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</si>
  <si>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</si>
  <si>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</si>
  <si>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</si>
  <si>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</si>
  <si>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</si>
  <si>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</si>
  <si>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</si>
  <si>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</si>
  <si>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</si>
  <si>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</si>
  <si>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</si>
  <si>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</si>
  <si>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</si>
  <si>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</si>
  <si>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</si>
  <si>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</si>
  <si>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</si>
  <si>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</si>
  <si>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</si>
  <si>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</si>
  <si>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</si>
  <si>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</si>
  <si>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</si>
  <si>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</si>
  <si>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</si>
  <si>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</si>
  <si>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</si>
  <si>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</si>
  <si>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</si>
  <si>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</si>
  <si>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</si>
  <si>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</si>
  <si>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</si>
  <si>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</si>
  <si>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</si>
  <si>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</si>
  <si>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</si>
  <si>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</si>
  <si>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</si>
  <si>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</si>
  <si>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</si>
  <si>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</si>
  <si>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</si>
  <si>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</si>
  <si>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</si>
  <si>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</si>
  <si>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</si>
  <si>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</si>
  <si>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</si>
  <si>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</si>
  <si>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</si>
  <si>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</si>
  <si>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</si>
  <si>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</si>
  <si>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</si>
  <si>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</si>
  <si>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</si>
  <si>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</si>
  <si>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</si>
  <si>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</si>
  <si>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</si>
  <si>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</si>
  <si>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</si>
  <si>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</si>
  <si>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</si>
  <si>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</si>
  <si>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</si>
  <si>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</si>
  <si>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</si>
  <si>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</si>
  <si>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</si>
  <si>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</si>
  <si>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</si>
  <si>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</si>
  <si>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</si>
  <si>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</si>
  <si>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</si>
  <si>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</si>
  <si>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</si>
  <si>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</si>
  <si>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</si>
  <si>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</si>
  <si>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</si>
  <si>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</si>
  <si>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</si>
  <si>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</si>
  <si>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</si>
  <si>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</si>
  <si>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</si>
  <si>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</si>
  <si>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</si>
  <si>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</si>
  <si>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</si>
  <si>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</si>
  <si>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</si>
  <si>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</si>
  <si>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</si>
  <si>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</si>
  <si>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</si>
  <si>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</si>
  <si>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</si>
  <si>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</si>
  <si>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</si>
  <si>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</si>
  <si>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</si>
  <si>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</si>
  <si>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</si>
  <si>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</si>
  <si>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</si>
  <si>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</si>
  <si>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</si>
  <si>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</si>
  <si>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</si>
  <si>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</si>
  <si>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</si>
  <si>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</si>
  <si>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</si>
  <si>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</si>
  <si>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</si>
  <si>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</si>
  <si>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</si>
  <si>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</si>
  <si>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</si>
  <si>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</si>
  <si>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</si>
  <si>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</si>
  <si>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</si>
  <si>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</si>
  <si>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</si>
  <si>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</si>
  <si>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</si>
  <si>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</si>
  <si>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</si>
  <si>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</si>
  <si>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</si>
  <si>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</si>
  <si>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</si>
  <si>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</si>
  <si>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</si>
  <si>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</si>
  <si>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</si>
  <si>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</si>
  <si>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</si>
  <si>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</si>
  <si>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</si>
  <si>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</si>
  <si>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</si>
  <si>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</si>
  <si>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</si>
  <si>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</si>
  <si>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</si>
  <si>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</si>
  <si>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</si>
  <si>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</si>
  <si>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</si>
  <si>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</si>
  <si>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</si>
  <si>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</si>
  <si>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</si>
  <si>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</si>
  <si>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</si>
  <si>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</si>
  <si>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</si>
  <si>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</si>
  <si>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</si>
  <si>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</si>
  <si>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</si>
  <si>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</si>
  <si>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</si>
  <si>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</si>
  <si>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</si>
  <si>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</si>
  <si>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</si>
  <si>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</si>
  <si>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</si>
  <si>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</si>
  <si>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</si>
  <si>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</si>
  <si>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</si>
  <si>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</si>
  <si>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</si>
  <si>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</si>
  <si>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</si>
  <si>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</si>
  <si>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</si>
  <si>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</si>
  <si>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</si>
  <si>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</si>
  <si>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</si>
  <si>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</si>
  <si>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</si>
  <si>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</si>
  <si>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</si>
  <si>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</si>
  <si>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</si>
  <si>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</si>
  <si>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</si>
  <si>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</si>
  <si>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</si>
  <si>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</si>
  <si>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</si>
  <si>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</si>
  <si>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</si>
  <si>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</si>
  <si>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</si>
  <si>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</si>
  <si>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</si>
  <si>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</si>
  <si>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</si>
  <si>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</si>
  <si>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</si>
  <si>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</si>
  <si>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</si>
  <si>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</si>
  <si>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</si>
  <si>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</si>
  <si>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</si>
  <si>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</si>
  <si>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</si>
  <si>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</si>
  <si>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</si>
  <si>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</si>
  <si>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</si>
  <si>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</si>
  <si>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</si>
  <si>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</si>
  <si>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</si>
  <si>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</si>
  <si>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</si>
  <si>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</si>
  <si>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</si>
  <si>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</si>
  <si>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</si>
  <si>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</si>
  <si>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</si>
  <si>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</si>
  <si>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</si>
  <si>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</si>
  <si>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</si>
  <si>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</si>
  <si>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</si>
  <si>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</si>
  <si>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</si>
  <si>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</si>
  <si>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</si>
  <si>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</si>
  <si>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</si>
  <si>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</si>
  <si>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</si>
  <si>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</si>
  <si>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</si>
  <si>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</si>
  <si>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</si>
  <si>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</si>
  <si>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</si>
  <si>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</si>
  <si>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</si>
  <si>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</si>
  <si>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</si>
  <si>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</si>
  <si>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</si>
  <si>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</si>
  <si>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</si>
  <si>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</si>
  <si>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</si>
  <si>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</si>
  <si>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</si>
  <si>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</si>
  <si>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</si>
  <si>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</si>
  <si>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</si>
  <si>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</si>
  <si>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</si>
  <si>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</si>
  <si>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</si>
  <si>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</si>
  <si>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</si>
  <si>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</si>
  <si>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</si>
  <si>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</si>
  <si>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</si>
  <si>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</si>
  <si>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</si>
  <si>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</si>
  <si>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</si>
  <si>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</si>
  <si>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</si>
  <si>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</si>
  <si>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</si>
  <si>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</si>
  <si>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</si>
  <si>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</si>
  <si>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</si>
  <si>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</si>
  <si>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</si>
  <si>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</si>
  <si>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</si>
  <si>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</si>
  <si>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</si>
  <si>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</si>
  <si>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</si>
  <si>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</si>
  <si>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</si>
  <si>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</si>
  <si>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</si>
  <si>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</si>
  <si>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</si>
  <si>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</si>
  <si>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</si>
  <si>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</si>
  <si>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</si>
  <si>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</si>
  <si>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</si>
  <si>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</si>
  <si>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</si>
  <si>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</si>
  <si>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</si>
  <si>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</si>
  <si>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</si>
  <si>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</si>
  <si>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</si>
  <si>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</si>
  <si>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</si>
  <si>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</si>
  <si>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</si>
  <si>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</si>
  <si>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</si>
  <si>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</si>
  <si>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</si>
  <si>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</si>
  <si>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</si>
  <si>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</si>
  <si>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</si>
  <si>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</si>
  <si>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</si>
  <si>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</si>
  <si>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</si>
  <si>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</si>
  <si>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</si>
  <si>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</si>
  <si>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</si>
  <si>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</si>
  <si>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</si>
  <si>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</si>
  <si>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</si>
  <si>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</si>
  <si>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</si>
  <si>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</si>
  <si>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</si>
  <si>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</si>
  <si>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</si>
  <si>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</si>
  <si>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</si>
  <si>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</si>
  <si>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</si>
  <si>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</si>
  <si>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</si>
  <si>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</si>
  <si>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</si>
  <si>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</si>
  <si>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</si>
  <si>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</si>
  <si>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</si>
  <si>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</si>
  <si>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</si>
  <si>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</si>
  <si>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</si>
  <si>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</si>
  <si>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</si>
  <si>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</si>
  <si>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</si>
  <si>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</si>
  <si>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</si>
  <si>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</si>
  <si>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</si>
  <si>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</si>
  <si>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</si>
  <si>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</si>
  <si>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</si>
  <si>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</si>
  <si>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</si>
  <si>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</si>
  <si>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</si>
  <si>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</si>
  <si>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</si>
  <si>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</si>
  <si>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</si>
  <si>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</si>
  <si>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</si>
  <si>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</si>
  <si>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</si>
  <si>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</si>
  <si>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</si>
  <si>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</si>
  <si>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</si>
  <si>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</si>
  <si>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</si>
  <si>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</si>
  <si>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</si>
  <si>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</si>
  <si>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</si>
  <si>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</si>
  <si>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</si>
  <si>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</si>
  <si>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</si>
  <si>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</si>
  <si>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</si>
  <si>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</si>
  <si>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</si>
  <si>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</si>
  <si>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</si>
  <si>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</si>
  <si>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</si>
  <si>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</si>
  <si>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</si>
  <si>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</si>
  <si>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</si>
  <si>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</si>
  <si>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</si>
  <si>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</si>
  <si>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</si>
  <si>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</si>
  <si>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</si>
  <si>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</si>
  <si>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</si>
  <si>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</si>
  <si>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</si>
  <si>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</si>
  <si>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</si>
  <si>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</si>
  <si>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</si>
  <si>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</si>
  <si>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</si>
  <si>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</si>
  <si>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</si>
  <si>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</si>
  <si>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</si>
  <si>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</si>
  <si>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</si>
  <si>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</si>
  <si>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</si>
  <si>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</si>
  <si>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</si>
  <si>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</si>
  <si>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</si>
  <si>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</si>
  <si>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</si>
  <si>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</si>
  <si>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</si>
  <si>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</si>
  <si>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</si>
  <si>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</si>
  <si>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</si>
  <si>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</si>
  <si>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</si>
  <si>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</si>
  <si>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</si>
  <si>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</si>
  <si>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</si>
  <si>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</si>
  <si>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</si>
  <si>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</si>
  <si>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</si>
  <si>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</si>
  <si>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</si>
  <si>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</si>
  <si>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</si>
  <si>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</si>
  <si>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</si>
  <si>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</si>
  <si>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</si>
  <si>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</si>
  <si>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</si>
  <si>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</si>
  <si>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</si>
  <si>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</si>
  <si>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</si>
  <si>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</si>
  <si>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</si>
  <si>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</si>
  <si>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</si>
  <si>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</si>
  <si>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</si>
  <si>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</si>
  <si>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</si>
  <si>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</si>
  <si>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</si>
  <si>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</si>
  <si>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</si>
  <si>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</si>
  <si>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</si>
  <si>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</si>
  <si>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</si>
  <si>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</si>
  <si>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</si>
  <si>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</si>
  <si>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</si>
  <si>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</si>
  <si>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</si>
  <si>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</si>
  <si>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</si>
  <si>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</si>
  <si>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</si>
  <si>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</si>
  <si>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</si>
  <si>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</si>
  <si>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</si>
  <si>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</si>
  <si>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</si>
  <si>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</si>
  <si>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</si>
  <si>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</si>
  <si>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</si>
  <si>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</si>
  <si>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</si>
  <si>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</si>
  <si>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</si>
  <si>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</si>
  <si>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</si>
  <si>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</si>
  <si>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</si>
  <si>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</si>
  <si>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</si>
  <si>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</si>
  <si>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</si>
  <si>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</si>
  <si>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</si>
  <si>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</si>
  <si>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</si>
  <si>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</si>
  <si>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</si>
  <si>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</si>
  <si>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</si>
  <si>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</si>
  <si>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</si>
  <si>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</si>
  <si>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</si>
  <si>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</si>
  <si>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</si>
  <si>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</si>
  <si>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</si>
  <si>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</si>
  <si>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</si>
  <si>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</si>
  <si>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</si>
  <si>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</si>
  <si>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</si>
  <si>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</si>
  <si>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</si>
  <si>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</si>
  <si>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</si>
  <si>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</si>
  <si>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</si>
  <si>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</si>
  <si>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</si>
  <si>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</si>
  <si>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</si>
  <si>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</si>
  <si>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</si>
  <si>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</si>
  <si>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</si>
  <si>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</si>
  <si>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</si>
  <si>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</si>
  <si>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</si>
  <si>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</si>
  <si>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</si>
  <si>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</si>
  <si>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</si>
  <si>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</si>
  <si>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</si>
  <si>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</si>
  <si>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</si>
  <si>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</si>
  <si>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</si>
  <si>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</si>
  <si>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</si>
  <si>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</si>
  <si>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</si>
  <si>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</si>
  <si>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</si>
  <si>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</si>
  <si>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</si>
  <si>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</si>
  <si>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</si>
  <si>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</si>
  <si>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</si>
  <si>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</si>
  <si>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</si>
  <si>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</si>
  <si>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</si>
  <si>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</si>
  <si>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</si>
  <si>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</si>
  <si>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</si>
  <si>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</si>
  <si>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</si>
  <si>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</si>
  <si>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</si>
  <si>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</si>
  <si>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</si>
  <si>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</si>
  <si>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</si>
  <si>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</si>
  <si>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</si>
  <si>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</si>
  <si>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</si>
  <si>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</si>
  <si>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</si>
  <si>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</si>
  <si>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</si>
  <si>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</si>
  <si>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</si>
  <si>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</si>
  <si>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</si>
  <si>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</si>
  <si>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</si>
  <si>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</si>
  <si>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</si>
  <si>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</si>
  <si>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</si>
  <si>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</si>
  <si>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</si>
  <si>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</si>
  <si>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</si>
  <si>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</si>
  <si>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</si>
  <si>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</si>
  <si>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</si>
  <si>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</si>
  <si>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</si>
  <si>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</si>
  <si>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</si>
  <si>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</si>
  <si>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</si>
  <si>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</si>
  <si>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</si>
  <si>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</si>
  <si>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</si>
  <si>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</si>
  <si>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</si>
  <si>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</si>
  <si>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</si>
  <si>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</si>
  <si>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</si>
  <si>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</si>
  <si>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</si>
  <si>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</si>
  <si>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</si>
  <si>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</si>
  <si>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</si>
  <si>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</si>
  <si>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</si>
  <si>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</si>
  <si>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</si>
  <si>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</si>
  <si>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</si>
  <si>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</si>
  <si>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</si>
  <si>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</si>
  <si>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</si>
  <si>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</si>
  <si>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</si>
  <si>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</si>
  <si>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</si>
  <si>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</si>
  <si>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</si>
  <si>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</si>
  <si>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</si>
  <si>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</si>
  <si>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</si>
  <si>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</si>
  <si>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</si>
  <si>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</si>
  <si>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</si>
  <si>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</si>
  <si>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</si>
  <si>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</si>
  <si>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</si>
  <si>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</si>
  <si>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</si>
  <si>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</si>
  <si>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</si>
  <si>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</si>
  <si>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</si>
  <si>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</si>
  <si>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</si>
  <si>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</si>
  <si>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</si>
  <si>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</si>
  <si>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</si>
  <si>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</si>
  <si>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</si>
  <si>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</si>
  <si>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</si>
  <si>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</si>
  <si>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</si>
  <si>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</si>
  <si>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</si>
  <si>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</si>
  <si>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</si>
  <si>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</si>
  <si>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</si>
  <si>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</si>
  <si>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</si>
  <si>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</si>
  <si>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</si>
  <si>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</si>
  <si>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</si>
  <si>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</si>
  <si>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</si>
  <si>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</si>
  <si>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</si>
  <si>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</si>
  <si>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</si>
  <si>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</si>
  <si>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</si>
  <si>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</si>
  <si>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</si>
  <si>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</si>
  <si>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</si>
  <si>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</si>
  <si>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</si>
  <si>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</si>
  <si>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</si>
  <si>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</si>
  <si>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</si>
  <si>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</si>
  <si>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</si>
  <si>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</si>
  <si>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</si>
  <si>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</si>
  <si>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</si>
  <si>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</si>
  <si>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</si>
  <si>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</si>
  <si>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</si>
  <si>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</si>
  <si>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</si>
  <si>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</si>
  <si>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</si>
  <si>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</si>
  <si>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</si>
  <si>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</si>
  <si>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</si>
  <si>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</si>
  <si>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</si>
  <si>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</si>
  <si>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</si>
  <si>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</si>
  <si>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</si>
  <si>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</si>
  <si>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</si>
  <si>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</si>
  <si>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</si>
  <si>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</si>
  <si>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</si>
  <si>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</si>
  <si>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</si>
  <si>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</si>
  <si>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</si>
  <si>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</si>
  <si>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</si>
  <si>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</si>
  <si>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</si>
  <si>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</si>
  <si>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</si>
  <si>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</si>
  <si>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</si>
  <si>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</si>
  <si>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</si>
  <si>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</si>
  <si>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</si>
  <si>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</si>
  <si>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</si>
  <si>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</si>
  <si>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</si>
  <si>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</si>
  <si>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</si>
  <si>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</si>
  <si>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</si>
  <si>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</si>
  <si>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</si>
  <si>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</si>
  <si>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</si>
  <si>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</si>
  <si>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</si>
  <si>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</si>
  <si>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</si>
  <si>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</si>
  <si>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</si>
  <si>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</si>
  <si>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</si>
  <si>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</si>
  <si>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</si>
  <si>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</si>
  <si>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</si>
  <si>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</si>
  <si>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</si>
  <si>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</si>
  <si>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</si>
  <si>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</si>
  <si>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</si>
  <si>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</si>
  <si>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</si>
  <si>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</si>
  <si>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</si>
  <si>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</si>
  <si>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</si>
  <si>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</si>
  <si>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</si>
  <si>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</si>
  <si>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</si>
  <si>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</si>
  <si>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</si>
  <si>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</si>
  <si>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</si>
  <si>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</si>
  <si>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</si>
  <si>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</si>
  <si>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</si>
  <si>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</si>
  <si>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</si>
  <si>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</si>
  <si>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</si>
  <si>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</si>
  <si>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</si>
  <si>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</si>
  <si>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</si>
  <si>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</si>
  <si>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</si>
  <si>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</si>
  <si>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</si>
  <si>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</si>
  <si>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</si>
  <si>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</si>
  <si>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</si>
  <si>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</si>
  <si>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</si>
  <si>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</si>
  <si>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</si>
  <si>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</si>
  <si>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</si>
  <si>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</si>
  <si>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</si>
  <si>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</si>
  <si>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</si>
  <si>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</si>
  <si>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</si>
  <si>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</si>
  <si>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</si>
  <si>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</si>
  <si>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</si>
  <si>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</si>
  <si>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</si>
  <si>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</si>
  <si>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</si>
  <si>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</si>
  <si>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</si>
  <si>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</si>
  <si>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</si>
  <si>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</si>
  <si>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</si>
  <si>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</si>
  <si>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</si>
  <si>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</si>
  <si>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</si>
  <si>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</si>
  <si>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</si>
  <si>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</si>
  <si>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</si>
  <si>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</si>
  <si>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</si>
  <si>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</si>
  <si>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</si>
  <si>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</si>
  <si>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</si>
  <si>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</si>
  <si>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</si>
  <si>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</si>
  <si>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</si>
  <si>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</si>
  <si>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</si>
  <si>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</si>
  <si>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</si>
  <si>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</si>
  <si>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</si>
  <si>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</si>
  <si>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</si>
  <si>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</si>
  <si>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</si>
  <si>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</si>
  <si>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</si>
  <si>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</si>
  <si>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</si>
  <si>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</si>
  <si>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</si>
  <si>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</si>
  <si>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</si>
  <si>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</si>
  <si>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</si>
  <si>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</si>
  <si>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</si>
  <si>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</si>
  <si>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</si>
  <si>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</si>
  <si>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</si>
  <si>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</si>
  <si>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</si>
  <si>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</si>
  <si>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</si>
  <si>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</si>
  <si>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</si>
  <si>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</si>
  <si>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</si>
  <si>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</si>
  <si>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</si>
  <si>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</si>
  <si>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</si>
  <si>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</si>
  <si>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</si>
  <si>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</si>
  <si>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</si>
  <si>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</si>
  <si>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</si>
  <si>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</si>
  <si>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</si>
  <si>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</si>
  <si>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</si>
  <si>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</si>
  <si>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</si>
  <si>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</si>
  <si>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</si>
  <si>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</si>
  <si>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</si>
  <si>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</si>
  <si>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</si>
  <si>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</si>
  <si>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</si>
  <si>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</si>
  <si>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</si>
  <si>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</si>
  <si>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</si>
  <si>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</si>
  <si>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</si>
  <si>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</si>
  <si>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</si>
  <si>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</si>
  <si>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</si>
  <si>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</si>
  <si>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</si>
  <si>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</si>
  <si>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</si>
  <si>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</si>
  <si>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</si>
  <si>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</si>
  <si>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</si>
  <si>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</si>
  <si>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</si>
  <si>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</si>
  <si>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</si>
  <si>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</si>
  <si>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</si>
  <si>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</si>
  <si>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</si>
  <si>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</si>
  <si>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</si>
  <si>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</si>
  <si>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</si>
  <si>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</si>
  <si>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</si>
  <si>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</si>
  <si>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</si>
  <si>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</si>
  <si>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</si>
  <si>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</si>
  <si>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</si>
  <si>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</si>
  <si>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</si>
  <si>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</si>
  <si>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</si>
  <si>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</si>
  <si>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</si>
  <si>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</si>
  <si>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</si>
  <si>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</si>
  <si>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</si>
  <si>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</si>
  <si>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</si>
  <si>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</si>
  <si>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</si>
  <si>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</si>
  <si>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</si>
  <si>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</si>
  <si>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</si>
  <si>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</si>
  <si>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</si>
  <si>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</si>
  <si>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</si>
  <si>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</si>
  <si>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</si>
  <si>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</si>
  <si>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</si>
  <si>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</si>
  <si>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</si>
  <si>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</si>
  <si>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</si>
  <si>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</si>
  <si>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</si>
  <si>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</si>
  <si>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</si>
  <si>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</si>
  <si>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</si>
  <si>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</si>
  <si>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</si>
  <si>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</si>
  <si>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</si>
  <si>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</si>
  <si>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</si>
  <si>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</si>
  <si>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</si>
  <si>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</si>
  <si>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</si>
  <si>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</si>
  <si>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</si>
  <si>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</si>
  <si>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</si>
  <si>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</si>
  <si>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</si>
  <si>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</si>
  <si>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</si>
  <si>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</si>
  <si>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</si>
  <si>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</si>
  <si>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</si>
  <si>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</si>
  <si>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</si>
  <si>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</si>
  <si>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</si>
  <si>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</si>
  <si>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</si>
  <si>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</si>
  <si>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</si>
  <si>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</si>
  <si>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</si>
  <si>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</si>
  <si>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</si>
  <si>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</si>
  <si>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</si>
  <si>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</si>
  <si>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</si>
  <si>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</si>
  <si>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</si>
  <si>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</si>
  <si>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</si>
  <si>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</si>
  <si>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</si>
  <si>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</si>
  <si>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</si>
  <si>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</si>
  <si>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</si>
  <si>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</si>
  <si>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</si>
  <si>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</si>
  <si>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</si>
  <si>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</si>
  <si>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</si>
  <si>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</si>
  <si>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</si>
  <si>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</si>
  <si>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</si>
  <si>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</si>
  <si>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</si>
  <si>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</si>
  <si>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</si>
  <si>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</si>
  <si>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</si>
  <si>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</si>
  <si>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</si>
  <si>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</si>
  <si>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</si>
  <si>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</si>
  <si>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</si>
  <si>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</si>
  <si>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</si>
  <si>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</si>
  <si>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</si>
  <si>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</si>
  <si>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</si>
  <si>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</si>
  <si>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</si>
  <si>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</si>
  <si>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</si>
  <si>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</si>
  <si>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</si>
  <si>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</si>
  <si>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</si>
  <si>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</si>
  <si>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</si>
  <si>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</si>
  <si>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</si>
  <si>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</si>
  <si>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</si>
  <si>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</si>
  <si>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</si>
  <si>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</si>
  <si>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</si>
  <si>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</si>
  <si>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</si>
  <si>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</si>
  <si>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</si>
  <si>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</si>
  <si>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</si>
  <si>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</si>
  <si>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</si>
  <si>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</si>
  <si>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</si>
  <si>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</si>
  <si>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</si>
  <si>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</si>
  <si>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</si>
  <si>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</si>
  <si>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</si>
  <si>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</si>
  <si>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</si>
  <si>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</si>
  <si>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</si>
  <si>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</si>
  <si>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</si>
  <si>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</si>
  <si>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</si>
  <si>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</si>
  <si>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</si>
  <si>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</si>
  <si>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</si>
  <si>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</si>
  <si>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</si>
  <si>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</si>
  <si>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</si>
  <si>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</si>
  <si>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</si>
  <si>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</si>
  <si>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</si>
  <si>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</si>
  <si>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</si>
  <si>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</si>
  <si>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</si>
  <si>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</si>
  <si>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</si>
  <si>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</si>
  <si>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</si>
  <si>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</si>
  <si>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</si>
  <si>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</si>
  <si>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</si>
  <si>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</si>
  <si>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</si>
  <si>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</si>
  <si>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</si>
  <si>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</si>
  <si>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</si>
  <si>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</si>
  <si>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</si>
  <si>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</si>
  <si>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</si>
  <si>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</si>
  <si>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</si>
  <si>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</si>
  <si>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</si>
  <si>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</si>
  <si>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</si>
  <si>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</si>
  <si>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</si>
  <si>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</si>
  <si>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</si>
  <si>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</si>
  <si>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</si>
  <si>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</si>
  <si>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</si>
  <si>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</si>
  <si>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</si>
  <si>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</si>
  <si>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</si>
  <si>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</si>
  <si>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</si>
  <si>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</si>
  <si>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</si>
  <si>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</si>
  <si>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</si>
  <si>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</si>
  <si>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</si>
  <si>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</si>
  <si>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</si>
  <si>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</si>
  <si>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</si>
  <si>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</si>
  <si>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</si>
  <si>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</si>
  <si>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</si>
  <si>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</si>
  <si>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</si>
  <si>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</si>
  <si>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</si>
  <si>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</si>
  <si>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</si>
  <si>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</si>
  <si>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</si>
  <si>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</si>
  <si>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</si>
  <si>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</si>
  <si>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</si>
  <si>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</si>
  <si>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</si>
  <si>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</si>
  <si>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</si>
  <si>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</si>
  <si>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</si>
  <si>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</si>
  <si>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</si>
  <si>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</si>
  <si>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</si>
  <si>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</si>
  <si>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</si>
  <si>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</si>
  <si>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</si>
  <si>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</si>
  <si>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</si>
  <si>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</si>
  <si>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</si>
  <si>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</si>
  <si>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</si>
  <si>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</si>
  <si>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</si>
  <si>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</si>
  <si>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</si>
  <si>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</si>
  <si>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</si>
  <si>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</si>
  <si>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</si>
  <si>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</si>
  <si>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</si>
  <si>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</si>
  <si>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</si>
  <si>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</si>
  <si>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</si>
  <si>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</si>
  <si>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</si>
  <si>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</si>
  <si>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</si>
  <si>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</si>
  <si>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</si>
  <si>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</si>
  <si>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</si>
  <si>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</si>
  <si>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</si>
  <si>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</si>
  <si>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</si>
  <si>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</si>
  <si>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</si>
  <si>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</si>
  <si>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</si>
  <si>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</si>
  <si>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</si>
  <si>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</si>
  <si>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</si>
  <si>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</si>
  <si>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</si>
  <si>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</si>
  <si>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</si>
  <si>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</si>
  <si>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</si>
  <si>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</si>
  <si>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</si>
  <si>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</si>
  <si>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</si>
  <si>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</si>
  <si>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</si>
  <si>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</si>
  <si>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</si>
  <si>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</si>
  <si>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</si>
  <si>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</si>
  <si>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</si>
  <si>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</si>
  <si>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</si>
  <si>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</si>
  <si>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</si>
  <si>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</si>
  <si>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</si>
  <si>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</si>
  <si>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</si>
  <si>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</si>
  <si>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</si>
  <si>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</si>
  <si>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</si>
  <si>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</si>
  <si>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</si>
  <si>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</si>
  <si>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</si>
  <si>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</si>
  <si>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</si>
  <si>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</si>
  <si>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</si>
  <si>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</si>
  <si>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</si>
  <si>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</si>
  <si>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</si>
  <si>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</si>
  <si>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</si>
  <si>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</si>
  <si>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</si>
  <si>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</si>
  <si>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</si>
  <si>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</si>
  <si>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</si>
  <si>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</si>
  <si>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</si>
  <si>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</si>
  <si>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</si>
  <si>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</si>
  <si>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</si>
  <si>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</si>
  <si>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</si>
  <si>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</si>
  <si>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</si>
  <si>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</si>
  <si>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</si>
  <si>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</si>
  <si>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</si>
  <si>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</si>
  <si>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</si>
  <si>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</si>
  <si>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</si>
  <si>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</si>
  <si>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</si>
  <si>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</si>
  <si>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</si>
  <si>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</si>
  <si>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</si>
  <si>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</si>
  <si>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</si>
  <si>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</si>
  <si>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</si>
  <si>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</si>
  <si>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</si>
  <si>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</si>
  <si>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</si>
  <si>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</si>
  <si>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</si>
  <si>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</si>
  <si>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</si>
  <si>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</si>
  <si>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</si>
  <si>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</si>
  <si>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</si>
  <si>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</si>
  <si>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</si>
  <si>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</si>
  <si>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</si>
  <si>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</si>
  <si>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</si>
  <si>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</si>
  <si>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</si>
  <si>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</si>
  <si>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</si>
  <si>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</si>
  <si>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</si>
  <si>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</si>
  <si>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</si>
  <si>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</si>
  <si>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</si>
  <si>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</si>
  <si>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</si>
  <si>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</si>
  <si>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</si>
  <si>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</si>
  <si>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</si>
  <si>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</si>
  <si>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</si>
  <si>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</si>
  <si>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</si>
  <si>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</si>
  <si>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</si>
  <si>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</si>
  <si>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</si>
  <si>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</si>
  <si>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</si>
  <si>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</si>
  <si>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</si>
  <si>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</si>
  <si>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</si>
  <si>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</si>
  <si>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</si>
  <si>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</si>
  <si>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</si>
  <si>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</si>
  <si>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</si>
  <si>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</si>
  <si>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</si>
  <si>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</si>
  <si>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</si>
  <si>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</si>
  <si>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</si>
  <si>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</si>
  <si>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</si>
  <si>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</si>
  <si>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</si>
  <si>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</si>
  <si>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</si>
  <si>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</si>
  <si>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</si>
  <si>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</si>
  <si>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</si>
  <si>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</si>
  <si>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</si>
  <si>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</si>
  <si>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</si>
  <si>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</si>
  <si>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</si>
  <si>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</si>
  <si>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</si>
  <si>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</si>
  <si>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</si>
  <si>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</si>
  <si>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</si>
  <si>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</si>
  <si>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</si>
  <si>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</si>
  <si>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</si>
  <si>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</si>
  <si>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</si>
  <si>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</si>
  <si>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</si>
  <si>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</si>
  <si>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</si>
  <si>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</si>
  <si>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</si>
  <si>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</si>
  <si>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</si>
  <si>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</si>
  <si>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</si>
  <si>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</si>
  <si>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</si>
  <si>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</si>
  <si>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</si>
  <si>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</si>
  <si>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</si>
  <si>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</si>
  <si>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</si>
  <si>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</si>
  <si>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</si>
  <si>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</si>
  <si>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</si>
  <si>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</si>
  <si>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</si>
  <si>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</si>
  <si>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</si>
  <si>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</si>
  <si>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</si>
  <si>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</si>
  <si>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</si>
  <si>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</si>
  <si>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</si>
  <si>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</si>
  <si>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</si>
  <si>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</si>
  <si>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</si>
  <si>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</si>
  <si>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</si>
  <si>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</si>
  <si>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</si>
  <si>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</si>
  <si>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</si>
  <si>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</si>
  <si>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</si>
  <si>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</si>
  <si>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</si>
  <si>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</si>
  <si>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</si>
  <si>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</si>
  <si>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</si>
  <si>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</si>
  <si>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</si>
  <si>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</si>
  <si>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</si>
  <si>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</si>
  <si>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</si>
  <si>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</si>
  <si>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</si>
  <si>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</si>
  <si>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</si>
  <si>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</si>
  <si>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</si>
  <si>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</si>
  <si>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</si>
  <si>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</si>
  <si>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</si>
  <si>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</si>
  <si>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</si>
  <si>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</si>
  <si>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</si>
  <si>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</si>
  <si>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</si>
  <si>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</si>
  <si>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</si>
  <si>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</si>
  <si>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</si>
  <si>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</si>
  <si>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</si>
  <si>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</si>
  <si>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</si>
  <si>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</si>
  <si>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</si>
  <si>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</si>
  <si>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</si>
  <si>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</si>
  <si>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</si>
  <si>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</si>
  <si>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</si>
  <si>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</si>
  <si>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</si>
  <si>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</si>
  <si>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</si>
  <si>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</si>
  <si>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</si>
  <si>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</si>
  <si>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</si>
  <si>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</si>
  <si>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</si>
  <si>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</si>
  <si>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</si>
  <si>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</si>
  <si>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</si>
  <si>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</si>
  <si>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</si>
  <si>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</si>
  <si>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</si>
  <si>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</si>
  <si>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</si>
  <si>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</si>
  <si>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</si>
  <si>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</si>
  <si>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</si>
  <si>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</si>
  <si>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</si>
  <si>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</si>
  <si>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</si>
  <si>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</si>
  <si>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</si>
  <si>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</si>
  <si>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</si>
  <si>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</si>
  <si>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</si>
  <si>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</si>
  <si>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</si>
  <si>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</si>
  <si>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</si>
  <si>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</si>
  <si>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</si>
  <si>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</si>
  <si>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</si>
  <si>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</si>
  <si>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</si>
  <si>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</si>
  <si>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</si>
  <si>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</si>
  <si>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</si>
  <si>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</si>
  <si>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</si>
  <si>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</si>
  <si>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</si>
  <si>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</si>
  <si>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</si>
  <si>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</si>
  <si>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</si>
  <si>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</si>
  <si>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</si>
  <si>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</si>
  <si>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</si>
  <si>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</si>
  <si>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</si>
  <si>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</si>
  <si>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</si>
  <si>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</si>
  <si>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</si>
  <si>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</si>
  <si>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</si>
  <si>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</si>
  <si>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</si>
  <si>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</si>
  <si>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</si>
  <si>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</si>
  <si>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</si>
  <si>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</si>
  <si>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</si>
  <si>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</si>
  <si>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</si>
  <si>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</si>
  <si>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</si>
  <si>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</si>
  <si>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</si>
  <si>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</si>
  <si>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</si>
  <si>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</si>
  <si>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</si>
  <si>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</si>
  <si>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</si>
  <si>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</si>
  <si>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</si>
  <si>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</si>
  <si>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</si>
  <si>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</si>
  <si>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</si>
  <si>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</si>
  <si>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</si>
  <si>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</si>
  <si>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</si>
  <si>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</si>
  <si>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</si>
  <si>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</si>
  <si>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</si>
  <si>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</si>
  <si>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</si>
  <si>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</si>
  <si>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</si>
  <si>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</si>
  <si>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</si>
  <si>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</si>
  <si>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</si>
  <si>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</si>
  <si>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</si>
  <si>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</si>
  <si>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</si>
  <si>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</si>
  <si>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</si>
  <si>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</si>
  <si>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</si>
  <si>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</si>
  <si>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</si>
  <si>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</si>
  <si>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</si>
  <si>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</si>
  <si>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</si>
  <si>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</si>
  <si>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</si>
  <si>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</si>
  <si>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</si>
  <si>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</si>
  <si>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</si>
  <si>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</si>
  <si>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</si>
  <si>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</si>
  <si>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</si>
  <si>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</si>
  <si>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</si>
  <si>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</si>
  <si>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</si>
  <si>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</si>
  <si>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</si>
  <si>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</si>
  <si>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</si>
  <si>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</si>
  <si>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</si>
  <si>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</si>
  <si>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</si>
  <si>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</si>
  <si>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</si>
  <si>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</si>
  <si>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</si>
  <si>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</si>
  <si>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</si>
  <si>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</si>
  <si>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</si>
  <si>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</si>
  <si>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</si>
  <si>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</si>
  <si>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</si>
  <si>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</si>
  <si>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</si>
  <si>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</si>
  <si>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</si>
  <si>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</si>
  <si>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</si>
  <si>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</si>
  <si>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</si>
  <si>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</si>
  <si>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</si>
  <si>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</si>
  <si>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</si>
  <si>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</si>
  <si>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</si>
  <si>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</si>
  <si>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</si>
  <si>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</si>
  <si>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</si>
  <si>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</si>
  <si>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</si>
  <si>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</si>
  <si>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</si>
  <si>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</si>
  <si>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</si>
  <si>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</si>
  <si>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</si>
  <si>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</si>
  <si>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</si>
  <si>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</si>
  <si>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</si>
  <si>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</si>
  <si>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</si>
  <si>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</si>
  <si>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</si>
  <si>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</si>
  <si>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</si>
  <si>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</si>
  <si>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</si>
  <si>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</si>
  <si>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</si>
  <si>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</si>
  <si>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</si>
  <si>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</si>
  <si>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</si>
  <si>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</si>
  <si>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</si>
  <si>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</si>
  <si>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</si>
  <si>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</si>
  <si>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</si>
  <si>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</si>
  <si>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</si>
  <si>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</si>
  <si>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</si>
  <si>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</si>
  <si>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</si>
  <si>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</si>
  <si>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</si>
  <si>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</si>
  <si>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</si>
  <si>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</si>
  <si>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</si>
  <si>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</si>
  <si>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</si>
  <si>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</si>
  <si>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</si>
  <si>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</si>
  <si>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</si>
  <si>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</si>
  <si>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</si>
  <si>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</si>
  <si>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</si>
  <si>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</si>
  <si>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</si>
  <si>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</si>
  <si>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</si>
  <si>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</si>
  <si>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</si>
  <si>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</si>
  <si>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</si>
  <si>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</si>
  <si>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</si>
  <si>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</si>
  <si>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</si>
  <si>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</si>
  <si>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</si>
  <si>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</si>
  <si>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</si>
  <si>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</si>
  <si>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</si>
  <si>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</si>
  <si>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</si>
  <si>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</si>
  <si>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</si>
  <si>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</si>
  <si>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</si>
  <si>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</si>
  <si>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</si>
  <si>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</si>
  <si>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</si>
  <si>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</si>
  <si>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</si>
  <si>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</si>
  <si>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</si>
  <si>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</si>
  <si>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</si>
  <si>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</si>
  <si>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</si>
  <si>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</si>
  <si>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</si>
  <si>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</si>
  <si>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</si>
  <si>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</si>
  <si>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</si>
  <si>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</si>
  <si>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</si>
  <si>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</si>
  <si>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</si>
  <si>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</si>
  <si>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</si>
  <si>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</si>
  <si>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</si>
  <si>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</si>
  <si>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</si>
  <si>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</si>
  <si>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</si>
  <si>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</si>
  <si>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</si>
  <si>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</si>
  <si>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</si>
  <si>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</si>
  <si>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</si>
  <si>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</si>
  <si>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</si>
  <si>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</si>
  <si>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</si>
  <si>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</si>
  <si>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</si>
  <si>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</si>
  <si>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</si>
  <si>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</si>
  <si>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</si>
  <si>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</si>
  <si>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</si>
  <si>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</si>
  <si>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</si>
  <si>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</si>
  <si>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</si>
  <si>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</si>
  <si>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</si>
  <si>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</si>
  <si>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</si>
  <si>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</si>
  <si>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</si>
  <si>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</si>
  <si>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</si>
  <si>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</si>
  <si>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</si>
  <si>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</si>
  <si>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</si>
  <si>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</si>
  <si>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</si>
  <si>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</si>
  <si>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</si>
  <si>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</si>
  <si>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</si>
  <si>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</si>
  <si>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</si>
  <si>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</si>
  <si>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</si>
  <si>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</si>
  <si>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</si>
  <si>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</si>
  <si>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</si>
  <si>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</si>
  <si>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</si>
  <si>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</si>
  <si>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</si>
  <si>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</si>
  <si>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</si>
  <si>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</si>
  <si>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</si>
  <si>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</si>
  <si>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</si>
  <si>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</si>
  <si>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</si>
  <si>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</si>
  <si>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</si>
  <si>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</si>
  <si>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</si>
  <si>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</si>
  <si>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</si>
  <si>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</si>
  <si>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</si>
  <si>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</si>
  <si>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</si>
  <si>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</si>
  <si>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</si>
  <si>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</si>
  <si>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</si>
  <si>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</si>
  <si>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</si>
  <si>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</si>
  <si>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</si>
  <si>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</si>
  <si>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</si>
  <si>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</si>
  <si>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</si>
  <si>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</si>
  <si>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</si>
  <si>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</si>
  <si>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</si>
  <si>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</si>
  <si>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</si>
  <si>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</si>
  <si>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</si>
  <si>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</si>
  <si>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</si>
  <si>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</si>
  <si>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</si>
  <si>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</si>
  <si>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</si>
  <si>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</si>
  <si>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</si>
  <si>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</si>
  <si>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</si>
  <si>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</si>
  <si>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</si>
  <si>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</si>
  <si>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</si>
  <si>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</si>
  <si>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</si>
  <si>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</si>
  <si>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</si>
  <si>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</si>
  <si>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</si>
  <si>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</si>
  <si>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</si>
  <si>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</si>
  <si>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</si>
  <si>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</si>
  <si>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</si>
  <si>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</si>
  <si>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</si>
  <si>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</si>
  <si>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</si>
  <si>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</si>
  <si>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</si>
  <si>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</si>
  <si>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</si>
  <si>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</si>
  <si>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</si>
  <si>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</si>
  <si>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</si>
  <si>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</si>
  <si>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</si>
  <si>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</si>
  <si>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</si>
  <si>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</si>
  <si>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</si>
  <si>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</si>
  <si>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</si>
  <si>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</si>
  <si>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</si>
  <si>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</si>
  <si>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</si>
  <si>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</si>
  <si>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</si>
  <si>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</si>
  <si>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</si>
  <si>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</si>
  <si>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</si>
  <si>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</si>
  <si>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</si>
  <si>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</si>
  <si>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</si>
  <si>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</si>
  <si>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</si>
  <si>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</si>
  <si>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</si>
  <si>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</si>
  <si>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</si>
  <si>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</si>
  <si>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</si>
  <si>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</si>
  <si>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</si>
  <si>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</si>
  <si>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</si>
  <si>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</si>
  <si>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</si>
  <si>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</si>
  <si>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</si>
  <si>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</si>
  <si>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</si>
  <si>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</si>
  <si>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</si>
  <si>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</si>
  <si>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</si>
  <si>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</si>
  <si>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</si>
  <si>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</si>
  <si>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</si>
  <si>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</si>
  <si>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</si>
  <si>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</si>
  <si>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</si>
  <si>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</si>
  <si>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</si>
  <si>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</si>
  <si>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</si>
  <si>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</si>
  <si>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</si>
  <si>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</si>
  <si>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</si>
  <si>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</si>
  <si>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</si>
  <si>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</si>
  <si>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</si>
  <si>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</si>
  <si>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</si>
  <si>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</si>
  <si>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</si>
  <si>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</si>
  <si>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</si>
  <si>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</si>
  <si>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</si>
  <si>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</si>
  <si>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</si>
  <si>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</si>
  <si>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</si>
  <si>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</si>
  <si>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</si>
  <si>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</si>
  <si>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</si>
  <si>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</si>
  <si>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</si>
  <si>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</si>
  <si>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</si>
  <si>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</si>
  <si>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</si>
  <si>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</si>
  <si>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</si>
  <si>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</si>
  <si>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</si>
  <si>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</si>
  <si>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</si>
  <si>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</si>
  <si>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</si>
  <si>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</si>
  <si>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</si>
  <si>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</si>
  <si>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</si>
  <si>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</si>
  <si>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</si>
  <si>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</si>
  <si>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</si>
  <si>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</si>
  <si>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</si>
  <si>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</si>
  <si>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</si>
  <si>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</si>
  <si>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</si>
  <si>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</si>
  <si>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</si>
  <si>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</si>
  <si>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</si>
  <si>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</si>
  <si>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</si>
  <si>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</si>
  <si>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</si>
  <si>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</si>
  <si>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</si>
  <si>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</si>
  <si>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</si>
  <si>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</si>
  <si>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</si>
  <si>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</si>
  <si>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</si>
  <si>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</si>
  <si>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</si>
  <si>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</si>
  <si>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</si>
  <si>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</si>
  <si>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</si>
  <si>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</si>
  <si>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</si>
  <si>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</si>
  <si>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</si>
  <si>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</si>
  <si>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</si>
  <si>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</si>
  <si>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</si>
  <si>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</si>
  <si>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</si>
  <si>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</si>
  <si>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</si>
  <si>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</si>
  <si>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</si>
  <si>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</si>
  <si>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</si>
  <si>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</si>
  <si>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</si>
  <si>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</si>
  <si>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</si>
  <si>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</si>
  <si>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</si>
  <si>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</si>
  <si>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</si>
  <si>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</si>
  <si>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</si>
  <si>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</si>
  <si>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</si>
  <si>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</si>
  <si>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</si>
  <si>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</si>
  <si>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</si>
  <si>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</si>
  <si>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</si>
  <si>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</si>
  <si>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</si>
  <si>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</si>
  <si>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</si>
  <si>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</si>
  <si>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</si>
  <si>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</si>
  <si>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</si>
  <si>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</si>
  <si>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</si>
  <si>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</si>
  <si>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</si>
  <si>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</si>
  <si>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</si>
  <si>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</si>
  <si>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</si>
  <si>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</si>
  <si>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</si>
  <si>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</si>
  <si>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</si>
  <si>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</si>
  <si>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</si>
  <si>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</si>
  <si>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</si>
  <si>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</si>
  <si>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</si>
  <si>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</si>
  <si>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</si>
  <si>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</si>
  <si>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</si>
  <si>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</si>
  <si>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</si>
  <si>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</si>
  <si>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</si>
  <si>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</si>
  <si>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</si>
  <si>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</si>
  <si>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</si>
  <si>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</si>
  <si>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</si>
  <si>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</si>
  <si>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</si>
  <si>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</si>
  <si>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</si>
  <si>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</si>
  <si>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</si>
  <si>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</si>
  <si>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</si>
  <si>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</si>
  <si>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</si>
  <si>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</si>
  <si>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</si>
  <si>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</si>
  <si>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</si>
  <si>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</si>
  <si>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</si>
  <si>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</si>
  <si>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</si>
  <si>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</si>
  <si>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</si>
  <si>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</si>
  <si>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</si>
  <si>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</si>
  <si>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</si>
  <si>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</si>
  <si>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</si>
  <si>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</si>
  <si>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</si>
  <si>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</si>
  <si>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</si>
  <si>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</si>
  <si>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</si>
  <si>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</si>
  <si>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</si>
  <si>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</si>
  <si>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</si>
  <si>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</si>
  <si>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</si>
  <si>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</si>
  <si>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</si>
  <si>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</si>
  <si>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</si>
  <si>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</si>
  <si>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</si>
  <si>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</si>
  <si>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</si>
  <si>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</si>
  <si>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</si>
  <si>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</si>
  <si>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</si>
  <si>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</si>
  <si>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</si>
  <si>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</si>
  <si>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</si>
  <si>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</si>
  <si>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</si>
  <si>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</si>
  <si>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</si>
  <si>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</si>
  <si>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</si>
  <si>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</si>
  <si>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</si>
  <si>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</si>
  <si>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</si>
  <si>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</si>
  <si>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</si>
  <si>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</si>
  <si>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</si>
  <si>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</si>
  <si>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</si>
  <si>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</si>
  <si>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</si>
  <si>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</si>
  <si>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</si>
  <si>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</si>
  <si>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</si>
  <si>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</si>
  <si>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</si>
  <si>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</si>
  <si>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</si>
  <si>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</si>
  <si>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</si>
  <si>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</si>
  <si>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</si>
  <si>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</si>
  <si>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</si>
  <si>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</si>
  <si>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</si>
  <si>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</si>
  <si>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</si>
  <si>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</si>
  <si>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</si>
  <si>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</si>
  <si>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</si>
  <si>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</si>
  <si>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</si>
  <si>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</si>
  <si>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</si>
  <si>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</si>
  <si>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</si>
  <si>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</si>
  <si>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</si>
  <si>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</si>
  <si>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</si>
  <si>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</si>
  <si>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</si>
  <si>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</si>
  <si>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</si>
  <si>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</si>
  <si>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</si>
  <si>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</si>
  <si>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</si>
  <si>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</si>
  <si>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</si>
  <si>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</si>
  <si>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</si>
  <si>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</si>
  <si>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</si>
  <si>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</si>
  <si>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</si>
  <si>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</si>
  <si>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</si>
  <si>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</si>
  <si>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</si>
  <si>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</si>
  <si>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</si>
  <si>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</si>
  <si>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</si>
  <si>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</si>
  <si>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</si>
  <si>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</si>
  <si>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</si>
  <si>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</si>
  <si>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</si>
  <si>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</si>
  <si>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</si>
  <si>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</si>
  <si>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</si>
  <si>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</si>
  <si>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</si>
  <si>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</si>
  <si>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</si>
  <si>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</si>
  <si>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</si>
  <si>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</si>
  <si>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</si>
  <si>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</si>
  <si>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</si>
  <si>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</si>
  <si>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</si>
  <si>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</si>
  <si>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</si>
  <si>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</si>
  <si>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</si>
  <si>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</si>
  <si>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</si>
  <si>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</si>
  <si>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</si>
  <si>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</si>
  <si>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</si>
  <si>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</si>
  <si>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</si>
  <si>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</si>
  <si>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</si>
  <si>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</si>
  <si>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</si>
  <si>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</si>
  <si>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</si>
  <si>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</si>
  <si>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</si>
  <si>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</si>
  <si>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</si>
  <si>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</si>
  <si>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</si>
  <si>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</si>
  <si>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</si>
  <si>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</si>
  <si>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</si>
  <si>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</si>
  <si>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</si>
  <si>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</si>
  <si>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</si>
  <si>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</si>
  <si>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</si>
  <si>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</si>
  <si>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</si>
  <si>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</si>
  <si>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</si>
  <si>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</si>
  <si>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</si>
  <si>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</si>
  <si>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</si>
  <si>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</si>
  <si>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</si>
  <si>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</si>
  <si>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</si>
  <si>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</si>
  <si>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</si>
  <si>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</si>
  <si>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</si>
  <si>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</si>
  <si>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</si>
  <si>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</si>
  <si>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</si>
  <si>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</si>
  <si>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</si>
  <si>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</si>
  <si>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</si>
  <si>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</si>
  <si>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</si>
  <si>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</si>
  <si>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</si>
  <si>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</si>
  <si>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</si>
  <si>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</si>
  <si>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</si>
  <si>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</si>
  <si>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</si>
  <si>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</si>
  <si>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</si>
  <si>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</si>
  <si>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</si>
  <si>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</si>
  <si>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</si>
  <si>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</si>
  <si>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</si>
  <si>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</si>
  <si>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</si>
  <si>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</si>
  <si>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</si>
  <si>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</si>
  <si>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</si>
  <si>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</si>
  <si>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</si>
  <si>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</si>
  <si>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</si>
  <si>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</si>
  <si>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</si>
  <si>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</si>
  <si>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</si>
  <si>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</si>
  <si>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</si>
  <si>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</si>
  <si>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</si>
  <si>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</si>
  <si>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</si>
  <si>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</si>
  <si>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</si>
  <si>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</si>
  <si>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</si>
  <si>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</si>
  <si>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</si>
  <si>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</si>
  <si>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</si>
  <si>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</si>
  <si>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</si>
  <si>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</si>
  <si>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</si>
  <si>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</si>
  <si>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</si>
  <si>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</si>
  <si>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</si>
  <si>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</si>
  <si>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</si>
  <si>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</si>
  <si>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</si>
  <si>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</si>
  <si>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</si>
  <si>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</si>
  <si>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</si>
  <si>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</si>
  <si>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</si>
  <si>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</si>
  <si>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</si>
  <si>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</si>
  <si>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</si>
  <si>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</si>
  <si>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</si>
  <si>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</si>
  <si>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</si>
  <si>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</si>
  <si>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</si>
  <si>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</si>
  <si>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</si>
  <si>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</si>
  <si>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</si>
  <si>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</si>
  <si>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</si>
  <si>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</si>
  <si>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</si>
  <si>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</si>
  <si>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</si>
  <si>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</si>
  <si>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</si>
  <si>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</si>
  <si>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</si>
  <si>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</si>
  <si>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</si>
  <si>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</si>
  <si>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</si>
  <si>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</si>
  <si>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</si>
  <si>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</si>
  <si>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</si>
  <si>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</si>
  <si>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</si>
  <si>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</si>
  <si>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</si>
  <si>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</si>
  <si>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</si>
  <si>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</si>
  <si>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</si>
  <si>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</si>
  <si>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</si>
  <si>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</si>
  <si>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</si>
  <si>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</si>
  <si>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</si>
  <si>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</si>
  <si>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</si>
  <si>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</si>
  <si>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</si>
  <si>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</si>
  <si>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</si>
  <si>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</si>
  <si>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</si>
  <si>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</si>
  <si>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</si>
  <si>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</si>
  <si>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</si>
  <si>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</si>
  <si>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</si>
  <si>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</si>
  <si>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</si>
  <si>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</si>
  <si>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</si>
  <si>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</si>
  <si>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</si>
  <si>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</si>
  <si>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</si>
  <si>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</si>
  <si>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</si>
  <si>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</si>
  <si>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</si>
  <si>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</si>
  <si>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</si>
  <si>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</si>
  <si>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</si>
  <si>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</si>
  <si>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</si>
  <si>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</si>
  <si>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</si>
  <si>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</si>
  <si>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</si>
  <si>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</si>
  <si>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</si>
  <si>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</si>
  <si>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</si>
  <si>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</si>
  <si>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</si>
  <si>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</si>
  <si>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</si>
  <si>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</si>
  <si>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</si>
  <si>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</si>
  <si>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</si>
  <si>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</si>
  <si>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</si>
  <si>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</si>
  <si>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</si>
  <si>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</si>
  <si>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</si>
  <si>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</si>
  <si>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</si>
  <si>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</si>
  <si>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</si>
  <si>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</si>
  <si>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</si>
  <si>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</si>
  <si>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</si>
  <si>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</si>
  <si>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</si>
  <si>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</si>
  <si>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</si>
  <si>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</si>
  <si>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</si>
  <si>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</si>
  <si>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</si>
  <si>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</si>
  <si>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</si>
  <si>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</si>
  <si>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</si>
  <si>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</si>
  <si>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</si>
  <si>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</si>
  <si>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</si>
  <si>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</si>
  <si>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</si>
  <si>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</si>
  <si>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</si>
  <si>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</si>
  <si>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</si>
  <si>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</si>
  <si>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</si>
  <si>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</si>
  <si>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</si>
  <si>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</si>
  <si>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</si>
  <si>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</si>
  <si>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</si>
  <si>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</si>
  <si>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</si>
  <si>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</si>
  <si>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</si>
  <si>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</si>
  <si>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</si>
  <si>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</si>
  <si>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</si>
  <si>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</si>
  <si>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</si>
  <si>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</si>
  <si>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</si>
  <si>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</si>
  <si>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</si>
  <si>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</si>
  <si>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</si>
  <si>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</si>
  <si>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</si>
  <si>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</si>
  <si>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</si>
  <si>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</si>
  <si>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</si>
  <si>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</si>
  <si>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</si>
  <si>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</si>
  <si>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</si>
  <si>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</si>
  <si>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</si>
  <si>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</si>
  <si>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</si>
  <si>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</si>
  <si>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</si>
  <si>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</si>
  <si>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</si>
  <si>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</si>
  <si>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</si>
  <si>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</si>
  <si>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</si>
  <si>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</si>
  <si>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</si>
  <si>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</si>
  <si>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</si>
  <si>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</si>
  <si>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</si>
  <si>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</si>
  <si>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</si>
  <si>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</si>
  <si>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</si>
  <si>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</si>
  <si>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</si>
  <si>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</si>
  <si>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</si>
  <si>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</si>
  <si>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</si>
  <si>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</si>
  <si>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</si>
  <si>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</si>
  <si>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</si>
  <si>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</si>
  <si>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</si>
  <si>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</si>
  <si>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</si>
  <si>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</si>
  <si>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</si>
  <si>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</si>
  <si>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</si>
  <si>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</si>
  <si>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</si>
  <si>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</si>
  <si>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</si>
  <si>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</si>
  <si>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</si>
  <si>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</si>
  <si>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</si>
  <si>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</si>
  <si>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</si>
  <si>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</si>
  <si>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</si>
  <si>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</si>
  <si>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</si>
  <si>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</si>
  <si>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</si>
  <si>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</si>
  <si>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</si>
  <si>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</si>
  <si>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</si>
  <si>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</si>
  <si>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</si>
  <si>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</si>
  <si>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</si>
  <si>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</si>
  <si>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</si>
  <si>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</si>
  <si>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</si>
  <si>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</si>
  <si>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</si>
  <si>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</si>
  <si>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</si>
  <si>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</si>
  <si>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</si>
  <si>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</si>
  <si>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</si>
  <si>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</si>
  <si>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</si>
  <si>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</si>
  <si>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</si>
  <si>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</si>
  <si>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</si>
  <si>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</si>
  <si>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</si>
  <si>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</si>
  <si>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</si>
  <si>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</si>
  <si>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</si>
  <si>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</si>
  <si>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</si>
  <si>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</si>
  <si>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</si>
  <si>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</si>
  <si>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</si>
  <si>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</si>
  <si>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</si>
  <si>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</si>
  <si>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</si>
  <si>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</si>
  <si>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</si>
  <si>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</si>
  <si>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</si>
  <si>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</si>
  <si>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</si>
  <si>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</si>
  <si>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</si>
  <si>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</si>
  <si>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</si>
  <si>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</si>
  <si>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</si>
  <si>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</si>
  <si>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</si>
  <si>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</si>
  <si>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</si>
  <si>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</si>
  <si>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</si>
  <si>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</si>
  <si>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</si>
  <si>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</si>
  <si>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</si>
  <si>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</si>
  <si>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</si>
  <si>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</si>
  <si>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</si>
  <si>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</si>
  <si>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</si>
  <si>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</si>
  <si>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</si>
  <si>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</si>
  <si>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</si>
  <si>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</si>
  <si>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</si>
  <si>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</si>
  <si>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</si>
  <si>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</si>
  <si>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</si>
  <si>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</si>
  <si>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</si>
  <si>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</si>
  <si>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</si>
  <si>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</si>
  <si>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</si>
  <si>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</si>
  <si>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</si>
  <si>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</si>
  <si>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</si>
  <si>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</si>
  <si>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</si>
  <si>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</si>
  <si>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</si>
  <si>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</si>
  <si>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</si>
  <si>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</si>
  <si>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</si>
  <si>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</si>
  <si>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</si>
  <si>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</si>
  <si>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</si>
  <si>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</si>
  <si>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</si>
  <si>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</si>
  <si>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</si>
  <si>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</si>
  <si>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</si>
  <si>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</si>
  <si>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</si>
  <si>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</si>
  <si>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</si>
  <si>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</si>
  <si>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</si>
  <si>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</si>
  <si>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</si>
  <si>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</si>
  <si>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</si>
  <si>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</si>
  <si>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</si>
  <si>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</si>
  <si>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</si>
  <si>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</si>
  <si>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</si>
  <si>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</si>
  <si>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</si>
  <si>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</si>
  <si>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</si>
  <si>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</si>
  <si>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</si>
  <si>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</si>
  <si>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</si>
  <si>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</si>
  <si>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</si>
  <si>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</si>
  <si>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</si>
  <si>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</si>
  <si>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</si>
  <si>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</si>
  <si>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</si>
  <si>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</si>
  <si>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</si>
  <si>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</si>
  <si>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</si>
  <si>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</si>
  <si>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</si>
  <si>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</si>
  <si>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</si>
  <si>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</si>
  <si>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</si>
  <si>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</si>
  <si>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</si>
  <si>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</si>
  <si>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</si>
  <si>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</si>
  <si>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</si>
  <si>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</si>
  <si>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</si>
  <si>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</si>
  <si>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</si>
  <si>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</si>
  <si>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</si>
  <si>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</si>
  <si>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</si>
  <si>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</si>
  <si>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</si>
  <si>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</si>
  <si>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</si>
  <si>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</si>
  <si>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</si>
  <si>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</si>
  <si>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</si>
  <si>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</si>
  <si>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</si>
  <si>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</si>
  <si>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</si>
  <si>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</si>
  <si>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</si>
  <si>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</si>
  <si>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</si>
  <si>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</si>
  <si>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</si>
  <si>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</si>
  <si>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</si>
  <si>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</si>
  <si>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</si>
  <si>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</si>
  <si>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</si>
  <si>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</si>
  <si>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</si>
  <si>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</si>
  <si>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</si>
  <si>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</si>
  <si>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</si>
  <si>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</si>
  <si>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</si>
  <si>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</si>
  <si>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</si>
  <si>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</si>
  <si>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</si>
  <si>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</si>
  <si>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</si>
  <si>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</si>
  <si>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</si>
  <si>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</si>
  <si>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</si>
  <si>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</si>
  <si>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</si>
  <si>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</si>
  <si>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</si>
  <si>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</si>
  <si>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</si>
  <si>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</si>
  <si>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</si>
  <si>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</si>
  <si>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</si>
  <si>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</si>
  <si>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</si>
  <si>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</si>
  <si>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</si>
  <si>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</si>
  <si>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</si>
  <si>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</si>
  <si>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</si>
  <si>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</si>
  <si>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</si>
  <si>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</si>
  <si>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</si>
  <si>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</si>
  <si>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</si>
  <si>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</si>
  <si>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</si>
  <si>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</si>
  <si>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</si>
  <si>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</si>
  <si>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</si>
  <si>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</si>
  <si>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</si>
  <si>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</si>
  <si>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</si>
  <si>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</si>
  <si>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</si>
  <si>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</si>
  <si>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</si>
  <si>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</si>
  <si>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</si>
  <si>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</si>
  <si>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</si>
  <si>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</si>
  <si>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</si>
  <si>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</si>
  <si>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</si>
  <si>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</si>
  <si>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</si>
  <si>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</si>
  <si>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</si>
  <si>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</si>
  <si>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</si>
  <si>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</si>
  <si>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</si>
  <si>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</si>
  <si>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</si>
  <si>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</si>
  <si>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</si>
  <si>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</si>
  <si>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</si>
  <si>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</si>
  <si>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</si>
  <si>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</si>
  <si>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</si>
  <si>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</si>
  <si>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</si>
  <si>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</si>
  <si>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</si>
  <si>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</si>
  <si>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</si>
  <si>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</si>
  <si>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</si>
  <si>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</si>
  <si>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</si>
  <si>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</si>
  <si>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</si>
  <si>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</si>
  <si>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</si>
  <si>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</si>
  <si>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</si>
  <si>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</si>
  <si>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</si>
  <si>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</si>
  <si>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</si>
  <si>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</si>
  <si>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</si>
  <si>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</si>
  <si>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</si>
  <si>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</si>
  <si>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</si>
  <si>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</si>
  <si>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</si>
  <si>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</si>
  <si>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</si>
  <si>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</si>
  <si>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</si>
  <si>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</si>
  <si>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</si>
  <si>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</si>
  <si>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</si>
  <si>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</si>
  <si>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</si>
  <si>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</si>
  <si>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</si>
  <si>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</si>
  <si>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</si>
  <si>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</si>
  <si>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</si>
  <si>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</si>
  <si>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</si>
  <si>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</si>
  <si>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</si>
  <si>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</si>
  <si>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</si>
  <si>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</si>
  <si>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</si>
  <si>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</si>
  <si>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</si>
  <si>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</si>
  <si>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</si>
  <si>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</si>
  <si>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</si>
  <si>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</si>
  <si>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</si>
  <si>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</si>
  <si>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</si>
  <si>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</si>
  <si>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</si>
  <si>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</si>
  <si>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</si>
  <si>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</si>
  <si>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</si>
  <si>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</si>
  <si>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</si>
  <si>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</si>
  <si>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</si>
  <si>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</si>
  <si>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</si>
  <si>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</si>
  <si>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</si>
  <si>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</si>
  <si>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</si>
  <si>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</si>
  <si>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</si>
  <si>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</si>
  <si>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</si>
  <si>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</si>
  <si>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</si>
  <si>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</si>
  <si>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</si>
  <si>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</si>
  <si>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</si>
  <si>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</si>
  <si>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</si>
  <si>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</si>
  <si>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</si>
  <si>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</si>
  <si>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</si>
  <si>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</si>
  <si>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</si>
  <si>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</si>
  <si>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</si>
  <si>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</si>
  <si>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</si>
  <si>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</si>
  <si>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</si>
  <si>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</si>
  <si>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</si>
  <si>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</si>
  <si>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</si>
  <si>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</si>
  <si>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</si>
  <si>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</si>
  <si>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</si>
  <si>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</si>
  <si>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</si>
  <si>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</si>
  <si>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</si>
  <si>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</si>
  <si>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</si>
  <si>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</si>
  <si>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</si>
  <si>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</si>
  <si>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</si>
  <si>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</si>
  <si>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</si>
  <si>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</si>
  <si>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</si>
  <si>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</si>
  <si>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</si>
  <si>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</si>
  <si>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</si>
  <si>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</si>
  <si>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</si>
  <si>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</si>
  <si>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</si>
  <si>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</si>
  <si>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</si>
  <si>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</si>
  <si>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</si>
  <si>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</si>
  <si>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</si>
  <si>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</si>
  <si>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</si>
  <si>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</si>
  <si>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</si>
  <si>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</si>
  <si>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</si>
  <si>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</si>
  <si>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</si>
  <si>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</si>
  <si>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</si>
  <si>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</si>
  <si>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</si>
  <si>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</si>
  <si>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</si>
  <si>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</si>
  <si>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</si>
  <si>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</si>
  <si>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</si>
  <si>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</si>
  <si>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</si>
  <si>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</si>
  <si>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</si>
  <si>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</si>
  <si>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</si>
  <si>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</si>
  <si>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</si>
  <si>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</si>
  <si>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</si>
  <si>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</si>
  <si>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</si>
  <si>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</si>
  <si>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</si>
  <si>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</si>
  <si>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</si>
  <si>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</si>
  <si>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</si>
  <si>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</si>
  <si>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</si>
  <si>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</si>
  <si>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</si>
  <si>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</si>
  <si>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</si>
  <si>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</si>
  <si>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</si>
  <si>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</si>
  <si>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</si>
  <si>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</si>
  <si>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</si>
  <si>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</si>
  <si>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</si>
  <si>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</si>
  <si>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</si>
  <si>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</si>
  <si>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</si>
  <si>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</si>
  <si>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</si>
  <si>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</si>
  <si>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</si>
  <si>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</si>
  <si>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</si>
  <si>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</si>
  <si>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</si>
  <si>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</si>
  <si>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</si>
  <si>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</si>
  <si>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</si>
  <si>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</si>
  <si>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</si>
  <si>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</si>
  <si>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</si>
  <si>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</si>
  <si>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</si>
  <si>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</si>
  <si>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</si>
  <si>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</si>
  <si>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</si>
  <si>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</si>
  <si>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</si>
  <si>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</si>
  <si>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</si>
  <si>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</si>
  <si>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</si>
  <si>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</si>
  <si>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</si>
  <si>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</si>
  <si>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</si>
  <si>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</si>
  <si>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</si>
  <si>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</si>
  <si>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</si>
  <si>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</si>
  <si>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</si>
  <si>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</si>
  <si>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</si>
  <si>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</si>
  <si>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</si>
  <si>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</si>
  <si>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</si>
  <si>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</si>
  <si>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</si>
  <si>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</si>
  <si>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</si>
  <si>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</si>
  <si>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</si>
  <si>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</si>
  <si>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</si>
  <si>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</si>
  <si>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</si>
  <si>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</si>
  <si>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</si>
  <si>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</si>
  <si>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</si>
  <si>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</si>
  <si>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</si>
  <si>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</si>
  <si>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</si>
  <si>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</si>
  <si>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</si>
  <si>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</si>
  <si>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</si>
  <si>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</si>
  <si>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</si>
  <si>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</si>
  <si>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</si>
  <si>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</si>
  <si>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</si>
  <si>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</si>
  <si>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</si>
  <si>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</si>
  <si>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</si>
  <si>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</si>
  <si>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</si>
  <si>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</si>
  <si>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</si>
  <si>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</si>
  <si>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</si>
  <si>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</si>
  <si>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</si>
  <si>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</si>
  <si>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</si>
  <si>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</si>
  <si>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</si>
  <si>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</si>
  <si>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</si>
  <si>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</si>
  <si>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</si>
  <si>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</si>
  <si>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</si>
  <si>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</si>
  <si>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</si>
  <si>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</si>
  <si>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</si>
  <si>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</si>
  <si>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</si>
  <si>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</si>
  <si>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</si>
  <si>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</si>
  <si>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</si>
  <si>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</si>
  <si>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</si>
  <si>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</si>
  <si>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</si>
  <si>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</si>
  <si>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</si>
  <si>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</si>
  <si>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</si>
  <si>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</si>
  <si>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</si>
  <si>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</si>
  <si>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</si>
  <si>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</si>
  <si>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</si>
  <si>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</si>
  <si>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</si>
  <si>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</si>
  <si>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</si>
  <si>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</si>
  <si>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</si>
  <si>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</si>
  <si>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</si>
  <si>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</si>
  <si>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</si>
  <si>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</si>
  <si>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</si>
  <si>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</si>
  <si>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</si>
  <si>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</si>
  <si>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</si>
  <si>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</si>
  <si>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</si>
  <si>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</si>
  <si>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</si>
  <si>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</si>
  <si>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</si>
  <si>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</si>
  <si>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</si>
  <si>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</si>
  <si>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</si>
  <si>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</si>
  <si>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</si>
  <si>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</si>
  <si>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</si>
  <si>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</si>
  <si>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</si>
  <si>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</si>
  <si>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</si>
  <si>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</si>
  <si>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</si>
  <si>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</si>
  <si>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</si>
  <si>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</si>
  <si>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</si>
  <si>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</si>
  <si>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</si>
  <si>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</si>
  <si>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</si>
  <si>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</si>
  <si>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</si>
  <si>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</si>
  <si>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</si>
  <si>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</si>
  <si>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</si>
  <si>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</si>
  <si>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</si>
  <si>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</si>
  <si>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</si>
  <si>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</si>
  <si>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</si>
  <si>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</si>
  <si>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</si>
  <si>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</si>
  <si>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</si>
  <si>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</si>
  <si>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</si>
  <si>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</si>
  <si>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</si>
  <si>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</si>
  <si>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</si>
  <si>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</si>
  <si>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</si>
  <si>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</si>
  <si>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</si>
  <si>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</si>
  <si>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</si>
  <si>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</si>
  <si>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</si>
  <si>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</si>
  <si>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</si>
  <si>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</si>
  <si>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</si>
  <si>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</si>
  <si>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</si>
  <si>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</si>
  <si>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</si>
  <si>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</si>
  <si>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</si>
  <si>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</si>
  <si>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</si>
  <si>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</si>
  <si>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</si>
  <si>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</si>
  <si>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</si>
  <si>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</si>
  <si>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</si>
  <si>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</si>
  <si>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</si>
  <si>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</si>
  <si>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</si>
  <si>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</si>
  <si>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</si>
  <si>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</si>
  <si>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</si>
  <si>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</si>
  <si>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</si>
  <si>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</si>
  <si>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</si>
  <si>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</si>
  <si>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</si>
  <si>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</si>
  <si>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</si>
  <si>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</si>
  <si>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</si>
  <si>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</si>
  <si>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</si>
  <si>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</si>
  <si>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</si>
  <si>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</si>
  <si>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</si>
  <si>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</si>
  <si>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</si>
  <si>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</si>
  <si>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</si>
  <si>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</si>
  <si>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</si>
  <si>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</si>
  <si>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</si>
  <si>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</si>
  <si>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</si>
  <si>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</si>
  <si>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</si>
  <si>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</si>
  <si>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</si>
  <si>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</si>
  <si>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</si>
  <si>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</si>
  <si>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</si>
  <si>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</si>
  <si>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</si>
  <si>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</si>
  <si>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</si>
  <si>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</si>
  <si>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</si>
  <si>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</si>
  <si>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</si>
  <si>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</si>
  <si>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</si>
  <si>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</si>
  <si>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</si>
  <si>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</si>
  <si>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</si>
  <si>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</si>
  <si>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</si>
  <si>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</si>
  <si>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</si>
  <si>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</si>
  <si>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</si>
  <si>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</si>
  <si>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</si>
  <si>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</si>
  <si>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</si>
  <si>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</si>
  <si>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</si>
  <si>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</si>
  <si>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</si>
  <si>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</si>
  <si>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</si>
  <si>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</si>
  <si>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</si>
  <si>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</si>
  <si>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</si>
  <si>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</si>
  <si>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</si>
  <si>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</si>
  <si>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</si>
  <si>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</si>
  <si>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</si>
  <si>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</si>
  <si>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</si>
  <si>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</si>
  <si>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</si>
  <si>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</si>
  <si>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</si>
  <si>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</si>
  <si>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</si>
  <si>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</si>
  <si>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</si>
  <si>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</si>
  <si>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</si>
  <si>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</si>
  <si>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</si>
  <si>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</si>
  <si>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</si>
  <si>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</si>
  <si>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</si>
  <si>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</si>
  <si>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</si>
  <si>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</si>
  <si>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</si>
  <si>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</si>
  <si>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</si>
  <si>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</si>
  <si>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</si>
  <si>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</si>
  <si>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</si>
  <si>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</si>
  <si>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</si>
  <si>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</si>
  <si>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</si>
  <si>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</si>
  <si>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</si>
  <si>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</si>
  <si>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</si>
  <si>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</si>
  <si>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</si>
  <si>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</si>
  <si>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</si>
  <si>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</si>
  <si>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</si>
  <si>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</si>
  <si>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</si>
  <si>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</si>
  <si>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</si>
  <si>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</si>
  <si>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</si>
  <si>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</si>
  <si>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</si>
  <si>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</si>
  <si>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</si>
  <si>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</si>
  <si>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</si>
  <si>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</si>
  <si>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</si>
  <si>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</si>
  <si>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</si>
  <si>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</si>
  <si>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</si>
  <si>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</si>
  <si>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</si>
  <si>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</si>
  <si>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</si>
  <si>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</si>
  <si>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</si>
  <si>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</si>
  <si>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</si>
  <si>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</si>
  <si>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</si>
  <si>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</si>
  <si>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</si>
  <si>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</si>
  <si>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</si>
  <si>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</si>
  <si>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</si>
  <si>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</si>
  <si>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</si>
  <si>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</si>
  <si>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</si>
  <si>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</si>
  <si>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</si>
  <si>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</si>
  <si>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</si>
  <si>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</si>
  <si>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</si>
  <si>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</si>
  <si>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</si>
  <si>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</si>
  <si>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</si>
  <si>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</si>
  <si>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</si>
  <si>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</si>
  <si>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</si>
  <si>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</si>
  <si>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</si>
  <si>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</si>
  <si>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</si>
  <si>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</si>
  <si>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</si>
  <si>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</si>
  <si>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</si>
  <si>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</si>
  <si>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</si>
  <si>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</si>
  <si>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</si>
  <si>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</si>
  <si>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</si>
  <si>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</si>
  <si>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</si>
  <si>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</si>
  <si>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</si>
  <si>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</si>
  <si>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</si>
  <si>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</si>
  <si>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</si>
  <si>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</si>
  <si>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</si>
  <si>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</si>
  <si>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</si>
  <si>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</si>
  <si>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</si>
  <si>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</si>
  <si>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</si>
  <si>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</si>
  <si>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</si>
  <si>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</si>
  <si>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</si>
  <si>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</si>
  <si>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</si>
  <si>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</si>
  <si>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</si>
  <si>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</si>
  <si>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</si>
  <si>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</si>
  <si>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</si>
  <si>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</si>
  <si>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</si>
  <si>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</si>
  <si>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</si>
  <si>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</si>
  <si>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</si>
  <si>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</si>
  <si>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</si>
  <si>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</si>
  <si>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</si>
  <si>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</si>
  <si>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</si>
  <si>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</si>
  <si>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</si>
  <si>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</si>
  <si>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</si>
  <si>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</si>
  <si>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</si>
  <si>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</si>
  <si>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</si>
  <si>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</si>
  <si>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</si>
  <si>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</si>
  <si>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</si>
  <si>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</si>
  <si>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</si>
  <si>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</si>
  <si>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</si>
  <si>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</si>
  <si>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</si>
  <si>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</si>
  <si>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</si>
  <si>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</si>
  <si>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</si>
  <si>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</si>
  <si>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</si>
  <si>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</si>
  <si>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</si>
  <si>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</si>
  <si>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</si>
  <si>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</si>
  <si>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</si>
  <si>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</si>
  <si>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</si>
  <si>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</si>
  <si>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</si>
  <si>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</si>
  <si>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</si>
  <si>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</si>
  <si>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</si>
  <si>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</si>
  <si>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</si>
  <si>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</si>
  <si>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</si>
  <si>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</si>
  <si>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</si>
  <si>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</si>
  <si>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</si>
  <si>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</si>
  <si>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</si>
  <si>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</si>
  <si>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</si>
  <si>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</si>
  <si>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</si>
  <si>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</si>
  <si>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</si>
  <si>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</si>
  <si>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</si>
  <si>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</si>
  <si>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</si>
  <si>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</si>
  <si>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</si>
  <si>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</si>
  <si>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</si>
  <si>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</si>
  <si>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</si>
  <si>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</si>
  <si>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</si>
  <si>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</si>
  <si>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</si>
  <si>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</si>
  <si>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</si>
  <si>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</si>
  <si>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</si>
  <si>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</si>
  <si>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</si>
  <si>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</si>
  <si>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</si>
  <si>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</si>
  <si>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</si>
  <si>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</si>
  <si>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</si>
  <si>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</si>
  <si>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</si>
  <si>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</si>
  <si>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</si>
  <si>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</si>
  <si>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</si>
  <si>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</si>
  <si>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</si>
  <si>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</si>
  <si>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</si>
  <si>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</si>
  <si>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</si>
  <si>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</si>
  <si>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</si>
  <si>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</si>
  <si>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</si>
  <si>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</si>
  <si>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</si>
  <si>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</si>
  <si>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</si>
  <si>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</si>
  <si>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</si>
  <si>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</si>
  <si>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</si>
  <si>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</si>
  <si>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</si>
  <si>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</si>
  <si>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</si>
  <si>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</si>
  <si>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</si>
  <si>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</si>
  <si>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</si>
  <si>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</si>
  <si>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</si>
  <si>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</si>
  <si>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</si>
  <si>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</si>
  <si>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</si>
  <si>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</si>
  <si>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</si>
  <si>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</si>
  <si>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</si>
  <si>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</si>
  <si>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</si>
  <si>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</si>
  <si>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</si>
  <si>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</si>
  <si>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</si>
  <si>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</si>
  <si>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</si>
  <si>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</si>
  <si>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</si>
  <si>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</si>
  <si>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</si>
  <si>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</si>
  <si>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</si>
  <si>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</si>
  <si>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</si>
  <si>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</si>
  <si>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</si>
  <si>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</si>
  <si>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</si>
  <si>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</si>
  <si>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</si>
  <si>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</si>
  <si>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</si>
  <si>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</si>
  <si>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</si>
  <si>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</si>
  <si>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</si>
  <si>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</si>
  <si>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</si>
  <si>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</si>
  <si>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</si>
  <si>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</si>
  <si>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</si>
  <si>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</si>
  <si>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</si>
  <si>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</si>
  <si>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</si>
  <si>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</si>
  <si>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</si>
  <si>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</si>
  <si>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</si>
  <si>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</si>
  <si>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</si>
  <si>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</si>
  <si>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</si>
  <si>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</si>
  <si>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</si>
  <si>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</si>
  <si>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</si>
  <si>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</si>
  <si>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</si>
  <si>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</si>
  <si>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</si>
  <si>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</si>
  <si>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</si>
  <si>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</si>
  <si>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</si>
  <si>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</si>
  <si>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</si>
  <si>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</si>
  <si>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</si>
  <si>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</si>
  <si>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</si>
  <si>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</si>
  <si>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</si>
  <si>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</si>
  <si>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</si>
  <si>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</si>
  <si>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</si>
  <si>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</si>
  <si>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</si>
  <si>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</si>
  <si>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</si>
  <si>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</si>
  <si>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</si>
  <si>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</si>
  <si>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</si>
  <si>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</si>
  <si>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</si>
  <si>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</si>
  <si>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</si>
  <si>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</si>
  <si>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</si>
  <si>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</si>
  <si>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</si>
  <si>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</si>
  <si>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</si>
  <si>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</si>
  <si>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</si>
  <si>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</si>
  <si>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</si>
  <si>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</si>
  <si>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</si>
  <si>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</si>
  <si>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</si>
  <si>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</si>
  <si>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</si>
  <si>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</si>
  <si>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</si>
  <si>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</si>
  <si>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</si>
  <si>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</si>
  <si>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</si>
  <si>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</si>
  <si>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</si>
  <si>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</si>
  <si>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</si>
  <si>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</si>
  <si>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</si>
  <si>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</si>
  <si>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</si>
  <si>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</si>
  <si>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</si>
  <si>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</si>
  <si>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</si>
  <si>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</si>
  <si>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</si>
  <si>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</si>
  <si>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</si>
  <si>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</si>
  <si>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</si>
  <si>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</si>
  <si>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</si>
  <si>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</si>
  <si>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</si>
  <si>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</si>
  <si>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</si>
  <si>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</si>
  <si>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</si>
  <si>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</si>
  <si>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</si>
  <si>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</si>
  <si>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</si>
  <si>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</si>
  <si>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</si>
  <si>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</si>
  <si>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</si>
  <si>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</si>
  <si>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</si>
  <si>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</si>
  <si>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</si>
  <si>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</si>
  <si>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</si>
  <si>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</si>
  <si>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</si>
  <si>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</si>
  <si>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</si>
  <si>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</si>
  <si>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</si>
  <si>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</si>
  <si>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</si>
  <si>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</si>
  <si>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</si>
  <si>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</si>
  <si>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</si>
  <si>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</si>
  <si>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</si>
  <si>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</si>
  <si>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</si>
  <si>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</si>
  <si>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</si>
  <si>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</si>
  <si>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</si>
  <si>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</si>
  <si>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</si>
  <si>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</si>
  <si>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</si>
  <si>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</si>
  <si>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</si>
  <si>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</si>
  <si>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</si>
  <si>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</si>
  <si>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</si>
  <si>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</si>
  <si>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</si>
  <si>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</si>
  <si>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</si>
  <si>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</si>
  <si>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</si>
  <si>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</si>
  <si>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</si>
  <si>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</si>
  <si>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</si>
  <si>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</si>
  <si>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</si>
  <si>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</si>
  <si>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</si>
  <si>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</si>
  <si>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</si>
  <si>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</si>
  <si>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</si>
  <si>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</si>
  <si>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</si>
  <si>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</si>
  <si>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</si>
  <si>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</si>
  <si>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</si>
  <si>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</si>
  <si>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</si>
  <si>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</si>
  <si>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</si>
  <si>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</si>
  <si>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</si>
  <si>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</si>
  <si>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</si>
  <si>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</si>
  <si>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</si>
  <si>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</si>
  <si>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</si>
  <si>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</si>
  <si>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</si>
  <si>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</si>
  <si>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</si>
  <si>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</si>
  <si>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</si>
  <si>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</si>
  <si>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</si>
  <si>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</si>
  <si>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</si>
  <si>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</si>
  <si>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</si>
  <si>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</si>
  <si>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</si>
  <si>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</si>
  <si>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</si>
  <si>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</si>
  <si>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</si>
  <si>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</si>
  <si>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</si>
  <si>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</si>
  <si>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</si>
  <si>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</si>
  <si>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</si>
  <si>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</si>
  <si>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</si>
  <si>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</si>
  <si>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</si>
  <si>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</si>
  <si>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</si>
  <si>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</si>
  <si>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</si>
  <si>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</si>
  <si>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</si>
  <si>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</si>
  <si>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</si>
  <si>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</si>
  <si>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</si>
  <si>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</si>
  <si>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</si>
  <si>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</si>
  <si>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</si>
  <si>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</si>
  <si>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</si>
  <si>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</si>
  <si>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</si>
  <si>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</si>
  <si>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</si>
  <si>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</si>
  <si>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</si>
  <si>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</si>
  <si>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</si>
  <si>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</si>
  <si>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</si>
  <si>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</si>
  <si>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</si>
  <si>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</si>
  <si>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</si>
  <si>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</si>
  <si>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</si>
  <si>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</si>
  <si>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</si>
  <si>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</si>
  <si>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</si>
  <si>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</si>
  <si>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</si>
  <si>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</si>
  <si>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</si>
  <si>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</si>
  <si>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</si>
  <si>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</si>
  <si>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</si>
  <si>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</si>
  <si>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</si>
  <si>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</si>
  <si>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</si>
  <si>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</si>
  <si>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</si>
  <si>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</si>
  <si>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</si>
  <si>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</si>
  <si>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</si>
  <si>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</si>
  <si>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</si>
  <si>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</si>
  <si>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</si>
  <si>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</si>
  <si>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</si>
  <si>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</si>
  <si>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</si>
  <si>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</si>
  <si>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</si>
  <si>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</si>
  <si>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</si>
  <si>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</si>
  <si>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</si>
  <si>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</si>
  <si>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</si>
  <si>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</si>
  <si>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</si>
  <si>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</si>
  <si>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</si>
  <si>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</si>
  <si>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</si>
  <si>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</si>
  <si>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</si>
  <si>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</si>
  <si>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</si>
  <si>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</si>
  <si>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</si>
  <si>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</si>
  <si>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</si>
  <si>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</si>
  <si>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</si>
  <si>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</si>
  <si>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</si>
  <si>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</si>
  <si>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</si>
  <si>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</si>
  <si>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</si>
  <si>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</si>
  <si>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</si>
  <si>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</si>
  <si>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</si>
  <si>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</si>
  <si>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</si>
  <si>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</si>
  <si>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</si>
  <si>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</si>
  <si>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</si>
  <si>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</si>
  <si>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</si>
  <si>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</si>
  <si>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</si>
  <si>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</si>
  <si>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</si>
  <si>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</si>
  <si>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</si>
  <si>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</si>
  <si>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</si>
  <si>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</si>
  <si>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</si>
  <si>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</si>
  <si>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</si>
  <si>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</si>
  <si>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</si>
  <si>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</si>
  <si>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</si>
  <si>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</si>
  <si>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</si>
  <si>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</si>
  <si>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</si>
  <si>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</si>
  <si>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</si>
  <si>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</si>
  <si>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</si>
  <si>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</si>
  <si>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</si>
  <si>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</si>
  <si>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</si>
  <si>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</si>
  <si>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</si>
  <si>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</si>
  <si>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</si>
  <si>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</si>
  <si>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</si>
  <si>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</si>
  <si>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</si>
  <si>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</si>
  <si>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</si>
  <si>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</si>
  <si>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</si>
  <si>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</si>
  <si>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</si>
  <si>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</si>
  <si>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</si>
  <si>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</si>
  <si>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</si>
  <si>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</si>
  <si>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</si>
  <si>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</si>
  <si>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</si>
  <si>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</si>
  <si>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</si>
  <si>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</si>
  <si>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</si>
  <si>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</si>
  <si>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</si>
  <si>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</si>
  <si>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</si>
  <si>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</si>
  <si>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</si>
  <si>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</si>
  <si>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</si>
  <si>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</si>
  <si>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</si>
  <si>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</si>
  <si>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</si>
  <si>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</si>
  <si>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</si>
  <si>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</si>
  <si>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</si>
  <si>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</si>
  <si>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</si>
  <si>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</si>
  <si>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</si>
  <si>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</si>
  <si>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</si>
  <si>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</si>
  <si>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</si>
  <si>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</si>
  <si>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</si>
  <si>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</si>
  <si>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</si>
  <si>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</si>
  <si>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</si>
  <si>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</si>
  <si>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</si>
  <si>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</si>
  <si>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</si>
  <si>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</si>
  <si>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</si>
  <si>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</si>
  <si>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</si>
  <si>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</si>
  <si>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</si>
  <si>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</si>
  <si>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</si>
  <si>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</si>
  <si>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</si>
  <si>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</si>
  <si>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</si>
  <si>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</si>
  <si>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</si>
  <si>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</si>
  <si>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</si>
  <si>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</si>
  <si>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</si>
  <si>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</si>
  <si>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</si>
  <si>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</si>
  <si>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</si>
  <si>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</si>
  <si>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</si>
  <si>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</si>
  <si>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</si>
  <si>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</si>
  <si>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</si>
  <si>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</si>
  <si>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</si>
  <si>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</si>
  <si>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</si>
  <si>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</si>
  <si>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</si>
  <si>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</si>
  <si>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</si>
  <si>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</si>
  <si>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</si>
  <si>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</si>
  <si>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</si>
  <si>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</si>
  <si>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</si>
  <si>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</si>
  <si>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</si>
  <si>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</si>
  <si>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</si>
  <si>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</si>
  <si>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</si>
  <si>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</si>
  <si>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</si>
  <si>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</si>
  <si>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</si>
  <si>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</si>
  <si>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</si>
  <si>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</si>
  <si>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</si>
  <si>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</si>
  <si>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</si>
  <si>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</si>
  <si>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</si>
  <si>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</si>
  <si>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</si>
  <si>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</si>
  <si>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</si>
  <si>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</si>
  <si>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</si>
  <si>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</si>
  <si>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</si>
  <si>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</si>
  <si>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</si>
  <si>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</si>
  <si>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</si>
  <si>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</si>
  <si>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</si>
  <si>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</si>
  <si>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</si>
  <si>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</si>
  <si>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</si>
  <si>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</si>
  <si>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</si>
  <si>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</si>
  <si>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</si>
  <si>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</si>
  <si>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</si>
  <si>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</si>
  <si>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</si>
  <si>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</si>
  <si>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</si>
  <si>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</si>
  <si>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</si>
  <si>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</si>
  <si>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</si>
  <si>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</si>
  <si>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</si>
  <si>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</si>
  <si>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</si>
  <si>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</si>
  <si>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</si>
  <si>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</si>
  <si>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</si>
  <si>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</si>
  <si>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</si>
  <si>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</si>
  <si>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</si>
  <si>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</si>
  <si>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</si>
  <si>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</si>
  <si>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</si>
  <si>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</si>
  <si>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</si>
  <si>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</si>
  <si>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</si>
  <si>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</si>
  <si>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</si>
  <si>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</si>
  <si>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</si>
  <si>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</si>
  <si>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</si>
  <si>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</si>
  <si>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</si>
  <si>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</si>
  <si>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</si>
  <si>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</si>
  <si>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</si>
  <si>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</si>
  <si>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</si>
  <si>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</si>
  <si>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</si>
  <si>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</si>
  <si>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</si>
  <si>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</si>
  <si>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</si>
  <si>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</si>
  <si>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</si>
  <si>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</si>
  <si>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</si>
  <si>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</si>
  <si>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</si>
  <si>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</si>
  <si>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</si>
  <si>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</si>
  <si>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</si>
  <si>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</si>
  <si>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</si>
  <si>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</si>
  <si>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</si>
  <si>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</si>
  <si>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</si>
  <si>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</si>
  <si>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</si>
  <si>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</si>
  <si>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</si>
  <si>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</si>
  <si>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</si>
  <si>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</si>
  <si>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</si>
  <si>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</si>
  <si>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</si>
  <si>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</si>
  <si>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</si>
  <si>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</si>
  <si>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</si>
  <si>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</si>
  <si>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</si>
  <si>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</si>
  <si>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</si>
  <si>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</si>
  <si>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</si>
  <si>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</si>
  <si>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</si>
  <si>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</si>
  <si>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</si>
  <si>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</si>
  <si>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</si>
  <si>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</si>
  <si>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</si>
  <si>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</si>
  <si>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</si>
  <si>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</si>
  <si>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</si>
  <si>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</si>
  <si>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</si>
  <si>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</si>
  <si>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</si>
  <si>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</si>
  <si>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</si>
  <si>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</si>
  <si>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</si>
  <si>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</si>
  <si>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</si>
  <si>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</si>
  <si>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</si>
  <si>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</si>
  <si>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</si>
  <si>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</si>
  <si>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</si>
  <si>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</si>
  <si>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</si>
  <si>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</si>
  <si>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</si>
  <si>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</si>
  <si>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</si>
  <si>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</si>
  <si>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</si>
  <si>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</si>
  <si>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</si>
  <si>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</si>
  <si>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</si>
  <si>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</si>
  <si>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</si>
  <si>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</si>
  <si>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</si>
  <si>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</si>
  <si>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</si>
  <si>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</si>
  <si>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</si>
  <si>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</si>
  <si>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</si>
  <si>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</si>
  <si>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</si>
  <si>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</si>
  <si>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</si>
  <si>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</si>
  <si>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</si>
  <si>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</si>
  <si>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</si>
  <si>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</si>
  <si>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</si>
  <si>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</si>
  <si>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</si>
  <si>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</si>
  <si>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</si>
  <si>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</si>
  <si>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</si>
  <si>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</si>
  <si>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</si>
  <si>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</si>
  <si>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</si>
  <si>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</si>
  <si>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</si>
  <si>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</si>
  <si>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</si>
  <si>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</si>
  <si>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</si>
  <si>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</si>
  <si>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</si>
  <si>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</si>
  <si>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</si>
  <si>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</si>
  <si>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</si>
  <si>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</si>
  <si>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</si>
  <si>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</si>
  <si>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</si>
  <si>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</si>
  <si>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</si>
  <si>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</si>
  <si>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</si>
  <si>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</si>
  <si>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</si>
  <si>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</si>
  <si>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</si>
  <si>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</si>
  <si>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</si>
  <si>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</si>
  <si>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</si>
  <si>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</si>
  <si>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</si>
  <si>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</si>
  <si>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</si>
  <si>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</si>
  <si>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</si>
  <si>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</si>
  <si>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</si>
  <si>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</si>
  <si>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</si>
  <si>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</si>
  <si>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</si>
  <si>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</si>
  <si>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</si>
  <si>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</si>
  <si>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</si>
  <si>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</si>
  <si>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</si>
  <si>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</si>
  <si>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</si>
  <si>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</si>
  <si>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</si>
  <si>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</si>
  <si>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</si>
  <si>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</si>
  <si>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</si>
  <si>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</si>
  <si>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</si>
  <si>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</si>
  <si>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</si>
  <si>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</si>
  <si>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</si>
  <si>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</si>
  <si>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</si>
  <si>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</si>
  <si>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</si>
  <si>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</si>
  <si>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</si>
  <si>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</si>
  <si>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</si>
  <si>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</si>
  <si>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</si>
  <si>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</si>
  <si>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</si>
  <si>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</si>
  <si>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</si>
  <si>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</si>
  <si>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</si>
  <si>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</si>
  <si>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</si>
  <si>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</si>
  <si>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</si>
  <si>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</si>
  <si>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</si>
  <si>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</si>
  <si>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</si>
  <si>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</si>
  <si>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</si>
  <si>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</si>
  <si>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</si>
  <si>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</si>
  <si>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</si>
  <si>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</si>
  <si>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</si>
  <si>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</si>
  <si>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</si>
  <si>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</si>
  <si>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</si>
  <si>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</si>
  <si>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</si>
  <si>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</si>
  <si>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</si>
  <si>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</si>
  <si>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</si>
  <si>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</si>
  <si>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</si>
  <si>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</si>
  <si>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</si>
  <si>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</si>
  <si>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</si>
  <si>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</si>
  <si>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</si>
  <si>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</si>
  <si>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</si>
  <si>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</si>
  <si>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</si>
  <si>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</si>
  <si>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</si>
  <si>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</si>
  <si>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</si>
  <si>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</si>
  <si>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</si>
  <si>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</si>
  <si>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</si>
  <si>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</si>
  <si>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</si>
  <si>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</si>
  <si>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</si>
  <si>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</si>
  <si>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</si>
  <si>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</si>
  <si>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</si>
  <si>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</si>
  <si>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</si>
  <si>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</si>
  <si>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</si>
  <si>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</si>
  <si>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</si>
  <si>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</si>
  <si>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</si>
  <si>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</si>
  <si>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</si>
  <si>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</si>
  <si>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</si>
  <si>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</si>
  <si>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</si>
  <si>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</si>
  <si>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</si>
  <si>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</si>
  <si>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</si>
  <si>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</si>
  <si>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</si>
  <si>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</si>
  <si>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</si>
  <si>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</si>
  <si>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</si>
  <si>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</si>
  <si>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</si>
  <si>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</si>
  <si>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</si>
  <si>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</si>
  <si>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</si>
  <si>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</si>
  <si>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</si>
  <si>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</si>
  <si>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</si>
  <si>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</si>
  <si>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</si>
  <si>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</si>
  <si>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</si>
  <si>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</si>
  <si>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</si>
  <si>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</si>
  <si>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</si>
  <si>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</si>
  <si>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</si>
  <si>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</si>
  <si>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</si>
  <si>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</si>
  <si>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</si>
  <si>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</si>
  <si>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</si>
  <si>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</si>
  <si>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</si>
  <si>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</si>
  <si>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</si>
  <si>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</si>
  <si>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</si>
  <si>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</si>
  <si>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</si>
  <si>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</si>
  <si>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</si>
  <si>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</si>
  <si>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</si>
  <si>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</si>
  <si>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</si>
  <si>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</si>
  <si>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</si>
  <si>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</si>
  <si>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</si>
  <si>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</si>
  <si>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</si>
  <si>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</si>
  <si>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</si>
  <si>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</si>
  <si>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</si>
  <si>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</si>
  <si>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</si>
  <si>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</si>
  <si>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</si>
  <si>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</si>
  <si>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</si>
  <si>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</si>
  <si>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</si>
  <si>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</si>
  <si>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</si>
  <si>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</si>
  <si>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</si>
  <si>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</si>
  <si>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</si>
  <si>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</si>
  <si>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</si>
  <si>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</si>
  <si>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</si>
  <si>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</si>
  <si>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</si>
  <si>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</si>
  <si>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</si>
  <si>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</si>
  <si>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</si>
  <si>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</si>
  <si>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</si>
  <si>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</si>
  <si>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</si>
  <si>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</si>
  <si>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</si>
  <si>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</si>
  <si>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</si>
  <si>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</si>
  <si>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</si>
  <si>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</si>
  <si>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</si>
  <si>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</si>
  <si>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</si>
  <si>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</si>
  <si>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</si>
  <si>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</si>
  <si>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</si>
  <si>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</si>
  <si>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</si>
  <si>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</si>
  <si>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</si>
  <si>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</si>
  <si>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</si>
  <si>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</si>
  <si>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</si>
  <si>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</si>
  <si>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</si>
  <si>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</si>
  <si>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</si>
  <si>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</si>
  <si>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</si>
  <si>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</si>
  <si>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</si>
  <si>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</si>
  <si>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</si>
  <si>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</si>
  <si>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</si>
  <si>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</si>
  <si>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</si>
  <si>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</si>
  <si>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</si>
  <si>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</si>
  <si>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</si>
  <si>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</si>
  <si>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</si>
  <si>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</si>
  <si>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</si>
  <si>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</si>
  <si>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</si>
  <si>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</si>
  <si>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</si>
  <si>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</si>
  <si>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</si>
  <si>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</si>
  <si>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</si>
  <si>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</si>
  <si>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</si>
  <si>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</si>
  <si>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</si>
  <si>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</si>
  <si>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</si>
  <si>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</si>
  <si>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</si>
  <si>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</si>
  <si>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</si>
  <si>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</si>
  <si>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</si>
  <si>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</si>
  <si>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</si>
  <si>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</si>
  <si>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</si>
  <si>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</si>
  <si>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</si>
  <si>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</si>
  <si>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</si>
  <si>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</si>
  <si>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</si>
  <si>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</si>
  <si>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</si>
  <si>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</si>
  <si>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</si>
  <si>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</si>
  <si>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</si>
  <si>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</si>
  <si>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</si>
  <si>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</si>
  <si>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</si>
  <si>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</si>
  <si>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</si>
  <si>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</si>
  <si>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</si>
  <si>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</si>
  <si>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</si>
  <si>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</si>
  <si>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</si>
  <si>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</si>
  <si>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</si>
  <si>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</si>
  <si>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</si>
  <si>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</si>
  <si>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</si>
  <si>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</si>
  <si>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</si>
  <si>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</si>
  <si>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</si>
  <si>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</si>
  <si>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</si>
  <si>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</si>
  <si>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</si>
  <si>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</si>
  <si>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</si>
  <si>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</si>
  <si>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</si>
  <si>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</si>
  <si>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</si>
  <si>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</si>
  <si>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</si>
  <si>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</si>
  <si>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</si>
  <si>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</si>
  <si>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</si>
  <si>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</si>
  <si>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</si>
  <si>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</si>
  <si>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</si>
  <si>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</si>
  <si>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</si>
  <si>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</si>
  <si>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</si>
  <si>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</si>
  <si>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</si>
  <si>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</si>
  <si>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</si>
  <si>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</si>
  <si>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</si>
  <si>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</si>
  <si>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</si>
  <si>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</si>
  <si>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</si>
  <si>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</si>
  <si>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</si>
  <si>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</si>
  <si>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</si>
  <si>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</si>
  <si>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</si>
  <si>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</si>
  <si>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</si>
  <si>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</si>
  <si>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</si>
  <si>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</si>
  <si>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</si>
  <si>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</si>
  <si>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</si>
  <si>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</si>
  <si>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</si>
  <si>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</si>
  <si>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</si>
  <si>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</si>
  <si>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</si>
  <si>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</si>
  <si>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</si>
  <si>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</si>
  <si>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</si>
  <si>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</si>
  <si>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</si>
  <si>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</si>
  <si>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</si>
  <si>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</si>
  <si>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</si>
  <si>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</si>
  <si>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</si>
  <si>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</si>
  <si>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</si>
  <si>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</si>
  <si>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</si>
  <si>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</si>
  <si>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</si>
  <si>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</si>
  <si>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</si>
  <si>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</si>
  <si>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</si>
  <si>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</si>
  <si>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</si>
  <si>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</si>
  <si>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</si>
  <si>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</si>
  <si>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</si>
  <si>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</si>
  <si>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</si>
  <si>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</si>
  <si>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</si>
  <si>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</si>
  <si>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</si>
  <si>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</si>
  <si>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</si>
  <si>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</si>
  <si>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</si>
  <si>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</si>
  <si>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</si>
  <si>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</si>
  <si>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</si>
  <si>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</si>
  <si>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</si>
  <si>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</si>
  <si>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</si>
  <si>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</si>
  <si>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</si>
  <si>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</si>
  <si>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</si>
  <si>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</si>
  <si>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</si>
  <si>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</si>
  <si>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</si>
  <si>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</si>
  <si>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</si>
  <si>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</si>
  <si>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</si>
  <si>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</si>
  <si>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</si>
  <si>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</si>
  <si>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</si>
  <si>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</si>
  <si>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</si>
  <si>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</si>
  <si>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</si>
  <si>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</si>
  <si>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</si>
  <si>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</si>
  <si>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</si>
  <si>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</si>
  <si>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</si>
  <si>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</si>
  <si>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</si>
  <si>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</si>
  <si>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</si>
  <si>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</si>
  <si>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</si>
  <si>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</si>
  <si>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</si>
  <si>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</si>
  <si>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</si>
  <si>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</si>
  <si>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</si>
  <si>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</si>
  <si>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</si>
  <si>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</si>
  <si>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</si>
  <si>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</si>
  <si>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</si>
  <si>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</si>
  <si>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</si>
  <si>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</si>
  <si>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</si>
  <si>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</si>
  <si>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</si>
  <si>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</si>
  <si>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</si>
  <si>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</si>
  <si>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</si>
  <si>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</si>
  <si>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</si>
  <si>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</si>
  <si>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</si>
  <si>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</si>
  <si>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</si>
  <si>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</si>
  <si>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</si>
  <si>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</si>
  <si>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</si>
  <si>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</si>
  <si>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</si>
  <si>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</si>
  <si>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</si>
  <si>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</si>
  <si>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</si>
  <si>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</si>
  <si>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</si>
  <si>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</si>
  <si>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</si>
  <si>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</si>
  <si>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</si>
  <si>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</si>
  <si>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</si>
  <si>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</si>
  <si>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</si>
  <si>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</si>
  <si>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</si>
  <si>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</si>
  <si>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</si>
  <si>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</si>
  <si>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</si>
  <si>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</si>
  <si>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</si>
  <si>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</si>
  <si>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</si>
  <si>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</si>
  <si>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</si>
  <si>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</si>
  <si>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</si>
  <si>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</si>
  <si>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</si>
  <si>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</si>
  <si>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</si>
  <si>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</si>
  <si>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</si>
  <si>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</si>
  <si>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</si>
  <si>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</si>
  <si>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</si>
  <si>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</si>
  <si>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</si>
  <si>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</si>
  <si>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</si>
  <si>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</si>
  <si>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</si>
  <si>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</si>
  <si>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</si>
  <si>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</si>
  <si>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</si>
  <si>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</si>
  <si>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</si>
  <si>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</si>
  <si>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</si>
  <si>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</si>
  <si>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</si>
  <si>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</si>
  <si>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</si>
  <si>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</si>
  <si>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</si>
  <si>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</si>
  <si>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</si>
  <si>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</si>
  <si>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</si>
  <si>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</si>
  <si>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</si>
  <si>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</si>
  <si>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</si>
  <si>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</si>
  <si>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</si>
  <si>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</si>
  <si>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</si>
  <si>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</si>
  <si>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</si>
  <si>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</si>
  <si>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</si>
  <si>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</si>
  <si>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</si>
  <si>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</si>
  <si>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</si>
  <si>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</si>
  <si>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</si>
  <si>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</si>
  <si>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</si>
  <si>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</si>
  <si>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</si>
  <si>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</si>
  <si>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</si>
  <si>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</si>
  <si>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</si>
  <si>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</si>
  <si>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</si>
  <si>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</si>
  <si>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</si>
  <si>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</si>
  <si>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</si>
  <si>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</si>
  <si>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</si>
  <si>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</si>
  <si>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</si>
  <si>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</si>
  <si>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</si>
  <si>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</si>
  <si>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</si>
  <si>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</si>
  <si>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</si>
  <si>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</si>
  <si>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</si>
  <si>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</si>
  <si>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</si>
  <si>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</si>
  <si>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</si>
  <si>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</si>
  <si>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</si>
  <si>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</si>
  <si>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</si>
  <si>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</si>
  <si>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</si>
  <si>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</si>
  <si>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</si>
  <si>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</si>
  <si>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</si>
  <si>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</si>
  <si>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</si>
  <si>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</si>
  <si>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</si>
  <si>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</si>
  <si>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</si>
  <si>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</si>
  <si>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</si>
  <si>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</si>
  <si>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</si>
  <si>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</si>
  <si>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</si>
  <si>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</si>
  <si>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</si>
  <si>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</si>
  <si>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</si>
  <si>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</si>
  <si>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</si>
  <si>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</si>
  <si>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</si>
  <si>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</si>
  <si>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</si>
  <si>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</si>
  <si>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</si>
  <si>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</si>
  <si>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</si>
  <si>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</si>
  <si>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</si>
  <si>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</si>
  <si>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</si>
  <si>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</si>
  <si>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</si>
  <si>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</si>
  <si>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</si>
  <si>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</si>
  <si>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</si>
  <si>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</si>
  <si>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</si>
  <si>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</si>
  <si>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</si>
  <si>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</si>
  <si>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</si>
  <si>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</si>
  <si>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</si>
  <si>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</si>
  <si>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</si>
  <si>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</si>
  <si>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</si>
  <si>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</si>
  <si>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</si>
  <si>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</si>
  <si>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</si>
  <si>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</si>
  <si>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</si>
  <si>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</si>
  <si>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</si>
  <si>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</si>
  <si>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</si>
  <si>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</si>
  <si>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</si>
  <si>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</si>
  <si>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</si>
  <si>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</si>
  <si>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</si>
  <si>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</si>
  <si>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</si>
  <si>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</si>
  <si>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</si>
  <si>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</si>
  <si>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</si>
  <si>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</si>
  <si>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</si>
  <si>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</si>
  <si>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</si>
  <si>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</si>
  <si>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</si>
  <si>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</si>
  <si>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</si>
  <si>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</si>
  <si>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</si>
  <si>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</si>
  <si>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</si>
  <si>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</si>
  <si>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</si>
  <si>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</si>
  <si>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</si>
  <si>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</si>
  <si>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</si>
  <si>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</si>
  <si>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</si>
  <si>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</si>
  <si>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</si>
  <si>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</si>
  <si>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</si>
  <si>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</si>
  <si>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</si>
  <si>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</si>
  <si>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</si>
  <si>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</si>
  <si>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</si>
  <si>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</si>
  <si>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</si>
  <si>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</si>
  <si>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</si>
  <si>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</si>
  <si>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</si>
  <si>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</si>
  <si>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</si>
  <si>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</si>
  <si>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</si>
  <si>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</si>
  <si>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</si>
  <si>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</si>
  <si>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</si>
  <si>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</si>
  <si>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</si>
  <si>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</si>
  <si>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</si>
  <si>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</si>
  <si>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</si>
  <si>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</si>
  <si>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</si>
  <si>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</si>
  <si>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</si>
  <si>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</si>
  <si>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</si>
  <si>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</si>
  <si>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</si>
  <si>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</si>
  <si>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</si>
  <si>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</si>
  <si>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</si>
  <si>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</si>
  <si>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</si>
  <si>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</si>
  <si>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</si>
  <si>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</si>
  <si>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</si>
  <si>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</si>
  <si>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</si>
  <si>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</si>
  <si>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</si>
  <si>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</si>
  <si>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</si>
  <si>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</si>
  <si>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</si>
  <si>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</si>
  <si>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</si>
  <si>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</si>
  <si>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</si>
  <si>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</si>
  <si>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</si>
  <si>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</si>
  <si>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</si>
  <si>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</si>
  <si>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</si>
  <si>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</si>
  <si>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</si>
  <si>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</si>
  <si>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</si>
  <si>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</si>
  <si>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</si>
  <si>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</si>
  <si>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</si>
  <si>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</si>
  <si>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</si>
  <si>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</si>
  <si>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</si>
  <si>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</si>
  <si>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</si>
  <si>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</si>
  <si>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</si>
  <si>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</si>
  <si>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</si>
  <si>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</si>
  <si>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</si>
  <si>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</si>
  <si>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</si>
  <si>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</si>
  <si>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</si>
  <si>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</si>
  <si>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</si>
  <si>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</si>
  <si>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</si>
  <si>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</si>
  <si>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</si>
  <si>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</si>
  <si>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</si>
  <si>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</si>
  <si>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</si>
  <si>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</si>
  <si>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</si>
  <si>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</si>
  <si>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</si>
  <si>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</si>
  <si>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</si>
  <si>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</si>
  <si>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</si>
  <si>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</si>
  <si>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</si>
  <si>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</si>
  <si>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</si>
  <si>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</si>
  <si>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</si>
  <si>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</si>
  <si>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</si>
  <si>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</si>
  <si>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</si>
  <si>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</si>
  <si>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</si>
  <si>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</si>
  <si>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</si>
  <si>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</si>
  <si>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</si>
  <si>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</si>
  <si>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</si>
  <si>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</si>
  <si>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</si>
  <si>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</si>
  <si>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</si>
  <si>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</si>
  <si>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</si>
  <si>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</si>
  <si>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</si>
  <si>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</si>
  <si>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</si>
  <si>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</si>
  <si>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</si>
  <si>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</si>
  <si>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</si>
  <si>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</si>
  <si>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</si>
  <si>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</si>
  <si>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</si>
  <si>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</si>
  <si>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</si>
  <si>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</si>
  <si>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</si>
  <si>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</si>
  <si>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</si>
  <si>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</si>
  <si>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</si>
  <si>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</si>
  <si>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</si>
  <si>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</si>
  <si>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</si>
  <si>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</si>
  <si>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</si>
  <si>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</si>
  <si>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</si>
  <si>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</si>
  <si>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</si>
  <si>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</si>
  <si>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</si>
  <si>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</si>
  <si>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</si>
  <si>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</si>
  <si>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</si>
  <si>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</si>
  <si>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</si>
  <si>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</si>
  <si>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</si>
  <si>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</si>
  <si>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</si>
  <si>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</si>
  <si>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</si>
  <si>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</si>
  <si>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</si>
  <si>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</si>
  <si>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</si>
  <si>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</si>
  <si>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</si>
  <si>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</si>
  <si>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</si>
  <si>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</si>
  <si>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</si>
  <si>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</si>
  <si>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</si>
  <si>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</si>
  <si>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</si>
  <si>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</si>
  <si>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</si>
  <si>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</si>
  <si>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</si>
  <si>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</si>
  <si>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</si>
  <si>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</si>
  <si>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</si>
  <si>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</si>
  <si>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</si>
  <si>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</si>
  <si>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</si>
  <si>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</si>
  <si>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</si>
  <si>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</si>
  <si>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</si>
  <si>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</si>
  <si>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</si>
  <si>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</si>
  <si>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</si>
  <si>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</si>
  <si>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</si>
  <si>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</si>
  <si>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</si>
  <si>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</si>
  <si>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</si>
  <si>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</si>
  <si>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</si>
  <si>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</si>
  <si>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</si>
  <si>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</si>
  <si>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</si>
  <si>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</si>
  <si>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</si>
  <si>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</si>
  <si>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</si>
  <si>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</si>
  <si>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</si>
  <si>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</si>
  <si>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</si>
  <si>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</si>
  <si>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</si>
  <si>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</si>
  <si>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</si>
  <si>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</si>
  <si>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</si>
  <si>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</si>
  <si>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</si>
  <si>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</si>
  <si>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</si>
  <si>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</si>
  <si>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</si>
  <si>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</si>
  <si>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</si>
  <si>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</si>
  <si>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</si>
  <si>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</si>
  <si>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</si>
  <si>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</si>
  <si>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</si>
  <si>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</si>
  <si>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</si>
  <si>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</si>
  <si>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</si>
  <si>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</si>
  <si>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</si>
  <si>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</si>
  <si>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</si>
  <si>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</si>
  <si>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</si>
  <si>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</si>
  <si>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</si>
  <si>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</si>
  <si>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</si>
  <si>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</si>
  <si>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</si>
  <si>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</si>
  <si>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</si>
  <si>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</si>
  <si>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</si>
  <si>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</si>
  <si>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</si>
  <si>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</si>
  <si>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</si>
  <si>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</si>
  <si>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</si>
  <si>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</si>
  <si>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</si>
  <si>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</si>
  <si>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</si>
  <si>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</si>
  <si>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</si>
  <si>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</si>
  <si>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</si>
  <si>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</si>
  <si>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</si>
  <si>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</si>
  <si>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</si>
  <si>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</si>
  <si>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</si>
  <si>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</si>
  <si>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</si>
  <si>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</si>
  <si>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</si>
  <si>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</si>
  <si>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</si>
  <si>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</si>
  <si>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</si>
  <si>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</si>
  <si>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</si>
  <si>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</si>
  <si>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</si>
  <si>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</si>
  <si>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</si>
  <si>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</si>
  <si>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</si>
  <si>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</si>
  <si>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</si>
  <si>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</si>
  <si>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</si>
  <si>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</si>
  <si>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</si>
  <si>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</si>
  <si>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</si>
  <si>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</si>
  <si>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</si>
  <si>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</si>
  <si>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</si>
  <si>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</si>
  <si>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</si>
  <si>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</si>
  <si>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</si>
  <si>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</si>
  <si>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</si>
  <si>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</si>
  <si>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</si>
  <si>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</si>
  <si>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</si>
  <si>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</si>
  <si>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</si>
  <si>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</si>
  <si>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</si>
  <si>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</si>
  <si>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</si>
  <si>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</si>
  <si>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</si>
  <si>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</si>
  <si>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</si>
  <si>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</si>
  <si>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</si>
  <si>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</si>
  <si>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</si>
  <si>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</si>
  <si>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</si>
  <si>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</si>
  <si>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</si>
  <si>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</si>
  <si>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</si>
  <si>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</si>
  <si>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</si>
  <si>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</si>
  <si>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</si>
  <si>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</si>
  <si>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</si>
  <si>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</si>
  <si>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</si>
  <si>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</si>
  <si>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</si>
  <si>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</si>
  <si>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</si>
  <si>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</si>
  <si>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</si>
  <si>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</si>
  <si>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</si>
  <si>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</si>
  <si>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</si>
  <si>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</si>
  <si>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</si>
  <si>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</si>
  <si>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</si>
  <si>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</si>
  <si>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</si>
  <si>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</si>
  <si>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</si>
  <si>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</si>
  <si>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</si>
  <si>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</si>
  <si>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</si>
  <si>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</si>
  <si>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</si>
  <si>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</si>
  <si>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</si>
  <si>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</si>
  <si>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</si>
  <si>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</si>
  <si>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</si>
  <si>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</si>
  <si>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</si>
  <si>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</si>
  <si>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</si>
  <si>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</si>
  <si>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</si>
  <si>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</si>
  <si>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</si>
  <si>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</si>
  <si>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</si>
  <si>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</si>
  <si>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</si>
  <si>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</si>
  <si>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</si>
  <si>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</si>
  <si>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</si>
  <si>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</si>
  <si>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</si>
  <si>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</si>
  <si>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</si>
  <si>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</si>
  <si>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</si>
  <si>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</si>
  <si>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</si>
  <si>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</si>
  <si>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</si>
  <si>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</si>
  <si>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</si>
  <si>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</si>
  <si>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</si>
  <si>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</si>
  <si>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</si>
  <si>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</si>
  <si>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</si>
  <si>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</si>
  <si>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</si>
  <si>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</si>
  <si>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</si>
  <si>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</si>
  <si>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</si>
  <si>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</si>
  <si>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</si>
  <si>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</si>
  <si>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</si>
  <si>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</si>
  <si>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</si>
  <si>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</si>
  <si>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</si>
  <si>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</si>
  <si>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</si>
  <si>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</si>
  <si>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</si>
  <si>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</si>
  <si>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</si>
  <si>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</si>
  <si>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</si>
  <si>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</si>
  <si>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</si>
  <si>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</si>
  <si>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</si>
  <si>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</si>
  <si>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</si>
  <si>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</si>
  <si>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</si>
  <si>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</si>
  <si>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</si>
  <si>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</si>
  <si>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</si>
  <si>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</si>
  <si>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</si>
  <si>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</si>
  <si>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</si>
  <si>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</si>
  <si>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</si>
  <si>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</si>
  <si>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</si>
  <si>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</si>
  <si>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</si>
  <si>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</si>
  <si>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</si>
  <si>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</si>
  <si>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</si>
  <si>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</si>
  <si>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</si>
  <si>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</si>
  <si>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</si>
  <si>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</si>
  <si>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</si>
  <si>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</si>
  <si>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</si>
  <si>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</si>
  <si>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</si>
  <si>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</si>
  <si>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</si>
  <si>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</si>
  <si>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</si>
  <si>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</si>
  <si>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</si>
  <si>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</si>
  <si>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</si>
  <si>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</si>
  <si>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</si>
  <si>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</si>
  <si>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</si>
  <si>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</si>
  <si>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</si>
  <si>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</si>
  <si>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</si>
  <si>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</si>
  <si>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</si>
  <si>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</si>
  <si>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</si>
  <si>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</si>
  <si>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</si>
  <si>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</si>
  <si>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</si>
  <si>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</si>
  <si>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</si>
  <si>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</si>
  <si>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</si>
  <si>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</si>
  <si>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</si>
  <si>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</si>
  <si>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</si>
  <si>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</si>
  <si>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</si>
  <si>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</si>
  <si>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</si>
  <si>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</si>
  <si>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</si>
  <si>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</si>
  <si>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</si>
  <si>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</si>
  <si>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</si>
  <si>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</si>
  <si>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</si>
  <si>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</si>
  <si>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</si>
  <si>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</si>
  <si>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</si>
  <si>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</si>
  <si>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</si>
  <si>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</si>
  <si>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</si>
  <si>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</si>
  <si>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</si>
  <si>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</si>
  <si>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</si>
  <si>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</si>
  <si>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</si>
  <si>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</si>
  <si>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</si>
  <si>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</si>
  <si>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</si>
  <si>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</si>
  <si>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</si>
  <si>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</si>
  <si>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</si>
  <si>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</si>
  <si>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</si>
  <si>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</si>
  <si>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</si>
  <si>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</si>
  <si>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</si>
  <si>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</si>
  <si>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</si>
  <si>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</si>
  <si>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</si>
  <si>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</si>
  <si>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</si>
  <si>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</si>
  <si>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</si>
  <si>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</si>
  <si>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</si>
  <si>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</si>
  <si>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</si>
  <si>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</si>
  <si>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</si>
  <si>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</si>
  <si>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</si>
  <si>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</si>
  <si>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</si>
  <si>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</si>
  <si>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</si>
  <si>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</si>
  <si>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</si>
  <si>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</si>
  <si>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</si>
  <si>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</si>
  <si>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</si>
  <si>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</si>
  <si>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</si>
  <si>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</si>
  <si>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</si>
  <si>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</si>
  <si>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</si>
  <si>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</si>
  <si>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</si>
  <si>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</si>
  <si>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</si>
  <si>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</si>
  <si>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</si>
  <si>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</si>
  <si>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</si>
  <si>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</si>
  <si>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</si>
  <si>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</si>
  <si>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</si>
  <si>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</si>
  <si>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</si>
  <si>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</si>
  <si>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</si>
  <si>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</si>
  <si>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</si>
  <si>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</si>
  <si>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</si>
  <si>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</si>
  <si>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</si>
  <si>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</si>
  <si>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</si>
  <si>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</si>
  <si>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</si>
  <si>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</si>
  <si>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</si>
  <si>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</si>
  <si>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</si>
  <si>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</si>
  <si>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</si>
  <si>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</si>
  <si>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</si>
  <si>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</si>
  <si>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</si>
  <si>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</si>
  <si>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</si>
  <si>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</si>
  <si>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</si>
  <si>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</si>
  <si>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</si>
  <si>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</si>
  <si>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</si>
  <si>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</si>
  <si>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</si>
  <si>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</si>
  <si>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</si>
  <si>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</si>
  <si>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</si>
  <si>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</si>
  <si>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</si>
  <si>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</si>
  <si>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</si>
  <si>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</si>
  <si>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</si>
  <si>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</si>
  <si>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</si>
  <si>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</si>
  <si>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</si>
  <si>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</si>
  <si>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</si>
  <si>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</si>
  <si>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</si>
  <si>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</si>
  <si>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</si>
  <si>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</si>
  <si>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</si>
  <si>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</si>
  <si>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</si>
  <si>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</si>
  <si>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</si>
  <si>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</si>
  <si>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</si>
  <si>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</si>
  <si>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</si>
  <si>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</si>
  <si>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</si>
  <si>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</si>
  <si>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</si>
  <si>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</si>
  <si>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</si>
  <si>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</si>
  <si>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</si>
  <si>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</si>
  <si>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</si>
  <si>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</si>
  <si>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</si>
  <si>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</si>
  <si>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</si>
  <si>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</si>
  <si>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</si>
  <si>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</si>
  <si>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</si>
  <si>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</si>
  <si>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</si>
  <si>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</si>
  <si>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</si>
  <si>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</si>
  <si>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</si>
  <si>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</si>
  <si>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</si>
  <si>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</si>
  <si>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</si>
  <si>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</si>
  <si>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</si>
  <si>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</si>
  <si>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</si>
  <si>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</si>
  <si>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</si>
  <si>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</si>
  <si>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</si>
  <si>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</si>
  <si>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</si>
  <si>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</si>
  <si>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</si>
  <si>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</si>
  <si>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</si>
  <si>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</si>
  <si>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</si>
  <si>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</si>
  <si>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</si>
  <si>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</si>
  <si>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</si>
  <si>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</si>
  <si>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</si>
  <si>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</si>
  <si>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</si>
  <si>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</si>
  <si>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</si>
  <si>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</si>
  <si>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</si>
  <si>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</si>
  <si>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</si>
  <si>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</si>
  <si>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</si>
  <si>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</si>
  <si>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</si>
  <si>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</si>
  <si>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</si>
  <si>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</si>
  <si>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</si>
  <si>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</si>
  <si>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</si>
  <si>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</si>
  <si>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</si>
  <si>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</si>
  <si>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</si>
  <si>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</si>
  <si>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</si>
  <si>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</si>
  <si>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</si>
  <si>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</si>
  <si>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</si>
  <si>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</si>
  <si>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</si>
  <si>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</si>
  <si>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</si>
  <si>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</si>
  <si>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</si>
  <si>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</si>
  <si>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</si>
  <si>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</si>
  <si>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</si>
  <si>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</si>
  <si>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</si>
  <si>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</si>
  <si>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</si>
  <si>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</si>
  <si>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</si>
  <si>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</si>
  <si>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</si>
  <si>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</si>
  <si>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</si>
  <si>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</si>
  <si>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</si>
  <si>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</si>
  <si>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</si>
  <si>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</si>
  <si>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</si>
  <si>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</si>
  <si>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</si>
  <si>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</si>
  <si>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</si>
  <si>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</si>
  <si>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</si>
  <si>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</si>
  <si>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</si>
  <si>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</si>
  <si>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</si>
  <si>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</si>
  <si>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</si>
  <si>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</si>
  <si>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</si>
  <si>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</si>
  <si>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</si>
  <si>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</si>
  <si>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</si>
  <si>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</si>
  <si>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</si>
  <si>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</si>
  <si>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</si>
  <si>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</si>
  <si>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</si>
  <si>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</si>
  <si>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</si>
  <si>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</si>
  <si>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</si>
  <si>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</si>
  <si>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</si>
  <si>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</si>
  <si>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</si>
  <si>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</si>
  <si>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</si>
  <si>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</si>
  <si>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</si>
  <si>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</si>
  <si>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</si>
  <si>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</si>
  <si>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</si>
  <si>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</si>
  <si>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</si>
  <si>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</si>
  <si>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</si>
  <si>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</si>
  <si>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</si>
  <si>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</si>
  <si>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</si>
  <si>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</si>
  <si>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</si>
  <si>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</si>
  <si>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</si>
  <si>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</si>
  <si>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</si>
  <si>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</si>
  <si>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</si>
  <si>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</si>
  <si>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</si>
  <si>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</si>
  <si>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</si>
  <si>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</si>
  <si>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</si>
  <si>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</si>
  <si>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</si>
  <si>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</si>
  <si>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</si>
  <si>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</si>
  <si>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</si>
  <si>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</si>
  <si>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</si>
  <si>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</si>
  <si>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</si>
  <si>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</si>
  <si>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</si>
  <si>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</si>
  <si>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</si>
  <si>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</si>
  <si>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</si>
  <si>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</si>
  <si>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</si>
  <si>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</si>
  <si>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</si>
  <si>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</si>
  <si>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</si>
  <si>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</si>
  <si>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</si>
  <si>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</si>
  <si>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</si>
  <si>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</si>
  <si>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</si>
  <si>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</si>
  <si>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</si>
  <si>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</si>
  <si>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</si>
  <si>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</si>
  <si>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</si>
  <si>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</si>
  <si>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</si>
  <si>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</si>
  <si>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</si>
  <si>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</si>
  <si>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</si>
  <si>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</si>
  <si>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</si>
  <si>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</si>
  <si>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</si>
  <si>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</si>
  <si>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</si>
  <si>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</si>
  <si>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</si>
  <si>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</si>
  <si>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</si>
  <si>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</si>
  <si>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</si>
  <si>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</si>
  <si>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</si>
  <si>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</si>
  <si>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</si>
  <si>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</si>
  <si>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</si>
  <si>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</si>
  <si>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</si>
  <si>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</si>
  <si>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</si>
  <si>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</si>
  <si>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</si>
  <si>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</si>
  <si>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</si>
  <si>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</si>
  <si>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</si>
  <si>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</si>
  <si>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</si>
  <si>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</si>
  <si>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</si>
  <si>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</si>
  <si>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</si>
  <si>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</si>
  <si>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</si>
  <si>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</si>
  <si>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</si>
  <si>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</si>
  <si>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</si>
  <si>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</si>
  <si>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</si>
  <si>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</si>
  <si>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</si>
  <si>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</si>
  <si>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</si>
  <si>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</si>
  <si>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</si>
  <si>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</si>
  <si>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</si>
  <si>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</si>
  <si>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</si>
  <si>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</si>
  <si>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</si>
  <si>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</si>
  <si>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</si>
  <si>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</si>
  <si>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</si>
  <si>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</si>
  <si>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</si>
  <si>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</si>
  <si>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</si>
  <si>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</si>
  <si>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</si>
  <si>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</si>
  <si>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</si>
  <si>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</si>
  <si>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</si>
  <si>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</si>
  <si>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</si>
  <si>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</si>
  <si>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</si>
  <si>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</si>
  <si>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</si>
  <si>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</si>
  <si>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</si>
  <si>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</si>
  <si>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</si>
  <si>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</si>
  <si>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</si>
  <si>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</si>
  <si>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</si>
  <si>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</si>
  <si>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</si>
  <si>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</si>
  <si>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</si>
  <si>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</si>
  <si>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</si>
  <si>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</si>
  <si>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</si>
  <si>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</si>
  <si>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</si>
  <si>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</si>
  <si>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</si>
  <si>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</si>
  <si>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</si>
  <si>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</si>
  <si>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</si>
  <si>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</si>
  <si>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</si>
  <si>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</si>
  <si>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</si>
  <si>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</si>
  <si>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</si>
  <si>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</si>
  <si>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</si>
  <si>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</si>
  <si>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</si>
  <si>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</si>
  <si>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</si>
  <si>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</si>
  <si>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</si>
  <si>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</si>
  <si>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</si>
  <si>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</si>
  <si>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</si>
  <si>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</si>
  <si>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</si>
  <si>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</si>
  <si>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</si>
  <si>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</si>
  <si>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</si>
  <si>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</si>
  <si>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</si>
  <si>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</si>
  <si>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</si>
  <si>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</si>
  <si>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</si>
  <si>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</si>
  <si>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</si>
  <si>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</si>
  <si>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</si>
  <si>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</si>
  <si>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</si>
  <si>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</si>
  <si>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</si>
  <si>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</si>
  <si>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</si>
  <si>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</si>
  <si>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</si>
  <si>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</si>
  <si>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</si>
  <si>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</si>
  <si>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</si>
  <si>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</si>
  <si>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</si>
  <si>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</si>
  <si>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</si>
  <si>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</si>
  <si>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</si>
  <si>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</si>
  <si>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</si>
  <si>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</si>
  <si>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</si>
  <si>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</si>
  <si>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</si>
  <si>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</si>
  <si>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</si>
  <si>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</si>
  <si>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</si>
  <si>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</si>
  <si>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</si>
  <si>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</si>
  <si>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</si>
  <si>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</si>
  <si>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</si>
  <si>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</si>
  <si>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</si>
  <si>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</si>
  <si>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</si>
  <si>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</si>
  <si>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</si>
  <si>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</si>
  <si>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</si>
  <si>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</si>
  <si>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</si>
  <si>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</si>
  <si>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</si>
  <si>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</si>
  <si>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</si>
  <si>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</si>
  <si>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</si>
  <si>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</si>
  <si>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</si>
  <si>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</si>
  <si>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</si>
  <si>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</si>
  <si>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</si>
  <si>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</si>
  <si>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</si>
  <si>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</si>
  <si>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</si>
  <si>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</si>
  <si>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</si>
  <si>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</si>
  <si>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</si>
  <si>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</si>
  <si>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</si>
  <si>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</si>
  <si>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</si>
  <si>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</si>
  <si>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</si>
  <si>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</si>
  <si>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</si>
  <si>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</si>
  <si>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</si>
  <si>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</si>
  <si>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</si>
  <si>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</si>
  <si>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</si>
  <si>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</si>
  <si>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</si>
  <si>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</si>
  <si>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</si>
  <si>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</si>
  <si>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</si>
  <si>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</si>
  <si>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</si>
  <si>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</si>
  <si>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</si>
  <si>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</si>
  <si>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</si>
  <si>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</si>
  <si>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</si>
  <si>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</si>
  <si>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</si>
  <si>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</si>
  <si>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</si>
  <si>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</si>
  <si>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</si>
  <si>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</si>
  <si>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</si>
  <si>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</si>
  <si>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</si>
  <si>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</si>
  <si>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</si>
  <si>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</si>
  <si>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</si>
  <si>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</si>
  <si>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</si>
  <si>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</si>
  <si>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</si>
  <si>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</si>
  <si>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</si>
  <si>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</si>
  <si>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</si>
  <si>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</si>
  <si>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</si>
  <si>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</si>
  <si>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</si>
  <si>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</si>
  <si>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</si>
  <si>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</si>
  <si>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</si>
  <si>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</si>
  <si>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</si>
  <si>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</si>
  <si>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</si>
  <si>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</si>
  <si>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</si>
  <si>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</si>
  <si>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</si>
  <si>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</si>
  <si>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</si>
  <si>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</si>
  <si>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</si>
  <si>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</si>
  <si>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</si>
  <si>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</si>
  <si>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</si>
  <si>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</si>
  <si>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</si>
  <si>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</si>
  <si>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</si>
  <si>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</si>
  <si>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</si>
  <si>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</si>
  <si>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</si>
  <si>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</si>
  <si>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</si>
  <si>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</si>
  <si>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</si>
  <si>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</si>
  <si>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</si>
  <si>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</si>
  <si>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</si>
  <si>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</si>
  <si>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</si>
  <si>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</si>
  <si>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</si>
  <si>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</si>
  <si>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</si>
  <si>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</si>
  <si>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</si>
  <si>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</si>
  <si>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</si>
  <si>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</si>
  <si>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</si>
  <si>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</si>
  <si>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</si>
  <si>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</si>
  <si>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</si>
  <si>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</si>
  <si>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</si>
  <si>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</si>
  <si>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</si>
  <si>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</si>
  <si>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</si>
  <si>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</si>
  <si>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</si>
  <si>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</si>
  <si>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</si>
  <si>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</si>
  <si>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</si>
  <si>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</si>
  <si>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</si>
  <si>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</si>
  <si>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</si>
  <si>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</si>
  <si>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</si>
  <si>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</si>
  <si>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</si>
  <si>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</si>
  <si>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</si>
  <si>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</si>
  <si>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</si>
  <si>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</si>
  <si>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</si>
  <si>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</si>
  <si>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</si>
  <si>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</si>
  <si>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</si>
  <si>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</si>
  <si>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</si>
  <si>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</si>
  <si>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</si>
  <si>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</si>
  <si>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</si>
  <si>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</si>
  <si>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</si>
  <si>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</si>
  <si>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</si>
  <si>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</si>
  <si>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</si>
  <si>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</si>
  <si>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</si>
  <si>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</si>
  <si>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</si>
  <si>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</si>
  <si>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</si>
  <si>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</si>
  <si>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</si>
  <si>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</si>
  <si>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</si>
  <si>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</si>
  <si>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</si>
  <si>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</si>
  <si>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</si>
  <si>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</si>
  <si>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</si>
  <si>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</si>
  <si>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</si>
  <si>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</si>
  <si>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</si>
  <si>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</si>
  <si>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</si>
  <si>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</si>
  <si>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</si>
  <si>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</si>
  <si>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</si>
  <si>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</si>
  <si>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</si>
  <si>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</si>
  <si>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</si>
  <si>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</si>
  <si>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</si>
  <si>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</si>
  <si>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</si>
  <si>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</si>
  <si>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</si>
  <si>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</si>
  <si>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</si>
  <si>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</si>
  <si>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</si>
  <si>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</si>
  <si>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</si>
  <si>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</si>
  <si>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</si>
  <si>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</si>
  <si>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</si>
  <si>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</si>
  <si>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</si>
  <si>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</si>
  <si>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</si>
  <si>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</si>
  <si>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</si>
  <si>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</si>
  <si>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</si>
  <si>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</si>
  <si>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</si>
  <si>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</si>
  <si>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</si>
  <si>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</si>
  <si>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</si>
  <si>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</si>
  <si>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</si>
  <si>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</si>
  <si>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</si>
  <si>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</si>
  <si>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</si>
  <si>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</si>
  <si>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</si>
  <si>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</si>
  <si>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</si>
  <si>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</si>
  <si>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</si>
  <si>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</si>
  <si>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</si>
  <si>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</si>
  <si>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</si>
  <si>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</si>
  <si>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</si>
  <si>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</si>
  <si>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</si>
  <si>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</si>
  <si>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</si>
  <si>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</si>
  <si>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</si>
  <si>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</si>
  <si>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</si>
  <si>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</si>
  <si>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</si>
  <si>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</si>
  <si>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</si>
  <si>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</si>
  <si>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</si>
  <si>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</si>
  <si>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</si>
  <si>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</si>
  <si>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</si>
  <si>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</si>
  <si>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</si>
  <si>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</si>
  <si>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</si>
  <si>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</si>
  <si>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</si>
  <si>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</si>
  <si>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</si>
  <si>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</si>
  <si>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</si>
  <si>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</si>
  <si>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</si>
  <si>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</si>
  <si>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</si>
  <si>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</si>
  <si>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</si>
  <si>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</si>
  <si>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</si>
  <si>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</si>
  <si>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</si>
  <si>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</si>
  <si>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</si>
  <si>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</si>
  <si>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</si>
  <si>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</si>
  <si>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</si>
  <si>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</si>
  <si>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</si>
  <si>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</si>
  <si>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</si>
  <si>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</si>
  <si>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</si>
  <si>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</si>
  <si>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</si>
  <si>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</si>
  <si>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</si>
  <si>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</si>
  <si>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</si>
  <si>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</si>
  <si>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</si>
  <si>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</si>
  <si>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</si>
  <si>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</si>
  <si>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</si>
  <si>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</si>
  <si>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</si>
  <si>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</si>
  <si>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</si>
  <si>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</si>
  <si>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</si>
  <si>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</si>
  <si>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</si>
  <si>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</si>
  <si>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</si>
  <si>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</si>
  <si>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</si>
  <si>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</si>
  <si>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</si>
  <si>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</si>
  <si>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</si>
  <si>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</si>
  <si>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</si>
  <si>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</si>
  <si>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</si>
  <si>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</si>
  <si>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</si>
  <si>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</si>
  <si>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</si>
  <si>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</si>
  <si>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</si>
  <si>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</si>
  <si>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</si>
  <si>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</si>
  <si>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</si>
  <si>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</si>
  <si>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</si>
  <si>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</si>
  <si>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</si>
  <si>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</si>
  <si>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</si>
  <si>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</si>
  <si>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</si>
  <si>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</si>
  <si>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</si>
  <si>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</si>
  <si>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</si>
  <si>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</si>
  <si>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</si>
  <si>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</si>
  <si>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</si>
  <si>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</si>
  <si>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</si>
  <si>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</si>
  <si>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</si>
  <si>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</si>
  <si>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</si>
  <si>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</si>
  <si>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</si>
  <si>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</si>
  <si>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</si>
  <si>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</si>
  <si>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</si>
  <si>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</si>
  <si>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</si>
  <si>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</si>
  <si>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</si>
  <si>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</si>
  <si>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</si>
  <si>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</si>
  <si>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</si>
  <si>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</si>
  <si>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</si>
  <si>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</si>
  <si>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</si>
  <si>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</si>
  <si>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</si>
  <si>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</si>
  <si>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</si>
  <si>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</si>
  <si>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</si>
  <si>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</si>
  <si>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</si>
  <si>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</si>
  <si>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</si>
  <si>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</si>
  <si>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</si>
  <si>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</si>
  <si>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</si>
  <si>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</si>
  <si>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</si>
  <si>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</si>
  <si>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</si>
  <si>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</si>
  <si>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</si>
  <si>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</si>
  <si>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</si>
  <si>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</si>
  <si>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</si>
  <si>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</si>
  <si>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</si>
  <si>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</si>
  <si>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</si>
  <si>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</si>
  <si>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</si>
  <si>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</si>
  <si>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</si>
  <si>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</si>
  <si>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</si>
  <si>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</si>
  <si>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</si>
  <si>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</si>
  <si>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</si>
  <si>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</si>
  <si>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</si>
  <si>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</si>
  <si>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</si>
  <si>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</si>
  <si>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</si>
  <si>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</si>
  <si>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</si>
  <si>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</si>
  <si>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</si>
  <si>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</si>
  <si>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</si>
  <si>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</si>
  <si>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</si>
  <si>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</si>
  <si>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</si>
  <si>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</si>
  <si>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</si>
  <si>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</si>
  <si>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</si>
  <si>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</si>
  <si>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</si>
  <si>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</si>
  <si>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</si>
  <si>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</si>
  <si>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</si>
  <si>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</si>
  <si>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</si>
  <si>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</si>
  <si>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</si>
  <si>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</si>
  <si>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</si>
  <si>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</si>
  <si>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</si>
  <si>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</si>
  <si>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</si>
  <si>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</si>
  <si>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</si>
  <si>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</si>
  <si>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</si>
  <si>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</si>
  <si>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</si>
  <si>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</si>
  <si>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</si>
  <si>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</si>
  <si>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</si>
  <si>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</si>
  <si>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</si>
  <si>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</si>
  <si>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</si>
  <si>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</si>
  <si>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</si>
  <si>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</si>
  <si>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</si>
  <si>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</si>
  <si>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</si>
  <si>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</si>
  <si>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</si>
  <si>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</si>
  <si>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</si>
  <si>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</si>
  <si>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</si>
  <si>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</si>
  <si>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</si>
  <si>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</si>
  <si>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</si>
  <si>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</si>
  <si>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</si>
  <si>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</si>
  <si>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</si>
  <si>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</si>
  <si>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</si>
  <si>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</si>
  <si>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</si>
  <si>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</si>
  <si>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</si>
  <si>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</si>
  <si>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</si>
  <si>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</si>
  <si>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</si>
  <si>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</si>
  <si>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</si>
  <si>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</si>
  <si>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</si>
  <si>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</si>
  <si>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</si>
  <si>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</si>
  <si>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</si>
  <si>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</si>
  <si>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</si>
  <si>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</si>
  <si>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</si>
  <si>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</si>
  <si>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</si>
  <si>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</si>
  <si>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</si>
  <si>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</si>
  <si>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</si>
  <si>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</si>
  <si>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</si>
  <si>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</si>
  <si>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</si>
  <si>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</si>
  <si>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</si>
  <si>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</si>
  <si>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</si>
  <si>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</si>
  <si>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</si>
  <si>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</si>
  <si>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</si>
  <si>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</si>
  <si>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</si>
  <si>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</si>
  <si>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</si>
  <si>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</si>
  <si>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</si>
  <si>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</si>
  <si>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</si>
  <si>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</si>
  <si>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</si>
  <si>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</si>
  <si>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</si>
  <si>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</si>
  <si>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</si>
  <si>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</si>
  <si>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</si>
  <si>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</si>
  <si>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</si>
  <si>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</si>
  <si>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</si>
  <si>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</si>
  <si>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</si>
  <si>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</si>
  <si>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</si>
  <si>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</si>
  <si>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</si>
  <si>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</si>
  <si>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</si>
  <si>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</si>
  <si>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</si>
  <si>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</si>
  <si>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</si>
  <si>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</si>
  <si>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</si>
  <si>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</si>
  <si>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</si>
  <si>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</si>
  <si>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</si>
  <si>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</si>
  <si>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</si>
  <si>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</si>
  <si>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</si>
  <si>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</si>
  <si>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</si>
  <si>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</si>
  <si>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</si>
  <si>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</si>
  <si>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</si>
  <si>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</si>
  <si>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</si>
  <si>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</si>
  <si>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</si>
  <si>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</si>
  <si>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</si>
  <si>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</si>
  <si>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</si>
  <si>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</si>
  <si>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</si>
  <si>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</si>
  <si>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</si>
  <si>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</si>
  <si>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</si>
  <si>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</si>
  <si>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</si>
  <si>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</si>
  <si>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</si>
  <si>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</si>
  <si>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</si>
  <si>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</si>
  <si>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</si>
  <si>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</si>
  <si>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</si>
  <si>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</si>
  <si>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</si>
  <si>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</si>
  <si>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</si>
  <si>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</si>
  <si>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</si>
  <si>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</si>
  <si>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</si>
  <si>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</si>
  <si>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</si>
  <si>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</si>
  <si>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</si>
  <si>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</si>
  <si>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</si>
  <si>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</si>
  <si>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</si>
  <si>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</si>
  <si>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</si>
  <si>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</si>
  <si>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</si>
  <si>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</si>
  <si>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</si>
  <si>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</si>
  <si>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</si>
  <si>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</si>
  <si>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</si>
  <si>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</si>
  <si>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</si>
  <si>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</si>
  <si>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</si>
  <si>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</si>
  <si>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</si>
  <si>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</si>
  <si>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</si>
  <si>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</si>
  <si>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</si>
  <si>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</si>
  <si>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</si>
  <si>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</si>
  <si>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</si>
  <si>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</si>
  <si>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</si>
  <si>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</si>
  <si>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</si>
  <si>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</si>
  <si>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</si>
  <si>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</si>
  <si>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</si>
  <si>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</si>
  <si>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</si>
  <si>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</si>
  <si>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</si>
  <si>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</si>
  <si>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</si>
  <si>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</si>
  <si>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</si>
  <si>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</si>
  <si>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</si>
  <si>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</si>
  <si>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</si>
  <si>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</si>
  <si>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</si>
  <si>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</si>
  <si>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</si>
  <si>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</si>
  <si>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</si>
  <si>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</si>
  <si>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</si>
  <si>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</si>
  <si>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</si>
  <si>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</si>
  <si>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</si>
  <si>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</si>
  <si>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</si>
  <si>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</si>
  <si>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</si>
  <si>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</si>
  <si>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</si>
  <si>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</si>
  <si>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</si>
  <si>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</si>
  <si>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</si>
  <si>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</si>
  <si>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</si>
  <si>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</si>
  <si>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</si>
  <si>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</si>
  <si>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</si>
  <si>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</si>
  <si>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</si>
  <si>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</si>
  <si>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</si>
  <si>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</si>
  <si>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</si>
  <si>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</si>
  <si>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</si>
  <si>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</si>
  <si>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</si>
  <si>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</si>
  <si>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</si>
  <si>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</si>
  <si>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</si>
  <si>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</si>
  <si>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</si>
  <si>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</si>
  <si>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</si>
  <si>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</si>
  <si>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</si>
  <si>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</si>
  <si>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</si>
  <si>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</si>
  <si>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</si>
  <si>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</si>
  <si>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</si>
  <si>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</si>
  <si>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</si>
  <si>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</si>
  <si>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</si>
  <si>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</si>
  <si>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</si>
  <si>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</si>
  <si>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</si>
  <si>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</si>
  <si>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</si>
  <si>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</si>
  <si>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</si>
  <si>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</si>
  <si>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</si>
  <si>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</si>
  <si>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</si>
  <si>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</si>
  <si>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</si>
  <si>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</si>
  <si>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</si>
  <si>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</si>
  <si>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</si>
  <si>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</si>
  <si>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</si>
  <si>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</si>
  <si>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</si>
  <si>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</si>
  <si>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</si>
  <si>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</si>
  <si>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</si>
  <si>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</si>
  <si>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</si>
  <si>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</si>
  <si>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</si>
  <si>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</si>
  <si>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</si>
  <si>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</si>
  <si>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</si>
  <si>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</si>
  <si>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</si>
  <si>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</si>
  <si>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</si>
  <si>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</si>
  <si>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</si>
  <si>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</si>
  <si>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</si>
  <si>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</si>
  <si>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</si>
  <si>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</si>
  <si>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</si>
  <si>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</si>
  <si>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</si>
  <si>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</si>
  <si>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</si>
  <si>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</si>
  <si>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</si>
  <si>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</si>
  <si>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</si>
  <si>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</si>
  <si>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</si>
  <si>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</si>
  <si>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</si>
  <si>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</si>
  <si>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</si>
  <si>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</si>
  <si>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</si>
  <si>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</si>
  <si>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</si>
  <si>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</si>
  <si>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</si>
  <si>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</si>
  <si>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</si>
  <si>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</si>
  <si>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</si>
  <si>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</si>
  <si>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</si>
  <si>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</si>
  <si>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</si>
  <si>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</si>
  <si>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</si>
  <si>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</si>
  <si>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</si>
  <si>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</si>
  <si>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</si>
  <si>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</si>
  <si>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</si>
  <si>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</si>
  <si>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</si>
  <si>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</si>
  <si>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</si>
  <si>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</si>
  <si>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</si>
  <si>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</si>
  <si>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</si>
  <si>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</si>
  <si>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</si>
  <si>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</si>
  <si>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</si>
  <si>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</si>
  <si>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</si>
  <si>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</si>
  <si>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</si>
  <si>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</si>
  <si>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</si>
  <si>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</si>
  <si>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</si>
  <si>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</si>
  <si>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</si>
  <si>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</si>
  <si>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</si>
  <si>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</si>
  <si>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</si>
  <si>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</si>
  <si>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</si>
  <si>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</si>
  <si>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</si>
  <si>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</si>
  <si>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</si>
  <si>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</si>
  <si>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</si>
  <si>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</si>
  <si>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</si>
  <si>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</si>
  <si>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</si>
  <si>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</si>
  <si>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</si>
  <si>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</si>
  <si>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</si>
  <si>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</si>
  <si>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</si>
  <si>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</si>
  <si>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</si>
  <si>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</si>
  <si>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</si>
  <si>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</si>
  <si>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</si>
  <si>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</si>
  <si>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</si>
  <si>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</si>
  <si>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</si>
  <si>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</si>
  <si>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</si>
  <si>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</si>
  <si>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</si>
  <si>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</si>
  <si>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</si>
  <si>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</si>
  <si>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</si>
  <si>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</si>
  <si>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</si>
  <si>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</si>
  <si>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</si>
  <si>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</si>
  <si>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</si>
  <si>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</si>
  <si>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</si>
  <si>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</si>
  <si>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</si>
  <si>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</si>
  <si>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</si>
  <si>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</si>
  <si>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</si>
  <si>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</si>
  <si>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</si>
  <si>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</si>
  <si>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</si>
  <si>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</si>
  <si>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</si>
  <si>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</si>
  <si>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</si>
  <si>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</si>
  <si>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</si>
  <si>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</si>
  <si>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</si>
  <si>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</si>
  <si>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</si>
  <si>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</si>
  <si>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</si>
  <si>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</si>
  <si>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</si>
  <si>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</si>
  <si>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</si>
  <si>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</si>
  <si>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</si>
  <si>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</si>
  <si>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</si>
  <si>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</si>
  <si>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</si>
  <si>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</si>
  <si>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</si>
  <si>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</si>
  <si>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</si>
  <si>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</si>
  <si>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</si>
  <si>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</si>
  <si>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</si>
  <si>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</si>
  <si>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</si>
  <si>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</si>
  <si>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</si>
  <si>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</si>
  <si>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</si>
  <si>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</si>
  <si>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</si>
  <si>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</si>
  <si>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</si>
  <si>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</si>
  <si>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</si>
  <si>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</si>
  <si>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</si>
  <si>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</si>
  <si>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</si>
  <si>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</si>
  <si>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</si>
  <si>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</si>
  <si>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</si>
  <si>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</si>
  <si>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</si>
  <si>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</si>
  <si>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</si>
  <si>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</si>
  <si>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</si>
  <si>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</si>
  <si>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</si>
  <si>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</si>
  <si>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</si>
  <si>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</si>
  <si>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</si>
  <si>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</si>
  <si>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</si>
  <si>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</si>
  <si>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</si>
  <si>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</si>
  <si>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</si>
  <si>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</si>
  <si>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</si>
  <si>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</si>
  <si>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</si>
  <si>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</si>
  <si>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</si>
  <si>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</si>
  <si>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</si>
  <si>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</si>
  <si>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</si>
  <si>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</si>
  <si>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</si>
  <si>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</si>
  <si>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</si>
  <si>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</si>
  <si>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</si>
  <si>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</si>
  <si>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</si>
  <si>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</si>
  <si>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</si>
  <si>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</si>
  <si>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</si>
  <si>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</si>
  <si>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</si>
  <si>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</si>
  <si>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</si>
  <si>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</si>
  <si>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</si>
  <si>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</si>
  <si>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</si>
  <si>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</si>
  <si>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</si>
  <si>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</si>
  <si>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</si>
  <si>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</si>
  <si>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</si>
  <si>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</si>
  <si>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</si>
  <si>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</si>
  <si>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</si>
  <si>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</si>
  <si>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</si>
  <si>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</si>
  <si>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</si>
  <si>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</si>
  <si>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</si>
  <si>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</si>
  <si>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</si>
  <si>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</si>
  <si>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</si>
  <si>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</si>
  <si>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</si>
  <si>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</si>
  <si>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</si>
  <si>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</si>
  <si>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</si>
  <si>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</si>
  <si>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</si>
  <si>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</si>
  <si>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</si>
  <si>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</si>
  <si>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</si>
  <si>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</si>
  <si>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</si>
  <si>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</si>
  <si>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</si>
  <si>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</si>
  <si>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</si>
  <si>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</si>
  <si>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</si>
  <si>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</si>
  <si>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</si>
  <si>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</si>
  <si>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</si>
  <si>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</si>
  <si>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</si>
  <si>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</si>
  <si>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</si>
  <si>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</si>
  <si>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</si>
  <si>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</si>
  <si>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</si>
  <si>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</si>
  <si>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</si>
  <si>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</si>
  <si>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</si>
  <si>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</si>
  <si>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</si>
  <si>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</si>
  <si>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</si>
  <si>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</si>
  <si>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</si>
  <si>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</si>
  <si>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</si>
  <si>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</si>
  <si>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</si>
  <si>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</si>
  <si>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</si>
  <si>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</si>
  <si>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</si>
  <si>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</si>
  <si>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</si>
  <si>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</si>
  <si>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</si>
  <si>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</si>
  <si>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</si>
  <si>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</si>
  <si>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</si>
  <si>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</si>
  <si>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</si>
  <si>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</si>
  <si>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</si>
  <si>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</si>
  <si>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</si>
  <si>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</si>
  <si>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</si>
  <si>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</si>
  <si>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</si>
  <si>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</si>
  <si>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</si>
  <si>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</si>
  <si>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</si>
  <si>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</si>
  <si>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</si>
  <si>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</si>
  <si>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</si>
  <si>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</si>
  <si>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</si>
  <si>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</si>
  <si>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</si>
  <si>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</si>
  <si>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</si>
  <si>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</si>
  <si>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</si>
  <si>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</si>
  <si>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</si>
  <si>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</si>
  <si>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</si>
  <si>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</si>
  <si>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</si>
  <si>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</si>
  <si>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</si>
  <si>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</si>
  <si>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</si>
  <si>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</si>
  <si>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</si>
  <si>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</si>
  <si>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</si>
  <si>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</si>
  <si>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</si>
  <si>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</si>
  <si>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</si>
  <si>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</si>
  <si>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</si>
  <si>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</si>
  <si>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</si>
  <si>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</si>
  <si>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</si>
  <si>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</si>
  <si>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</si>
  <si>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</si>
  <si>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</si>
  <si>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</si>
  <si>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</si>
  <si>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</si>
  <si>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</si>
  <si>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</si>
  <si>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</si>
  <si>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</si>
  <si>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</si>
  <si>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</si>
  <si>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</si>
  <si>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</si>
  <si>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</si>
  <si>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</si>
  <si>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</si>
  <si>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</si>
  <si>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</si>
  <si>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</si>
  <si>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</si>
  <si>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</si>
  <si>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</si>
  <si>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</si>
  <si>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</si>
  <si>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</si>
  <si>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</si>
  <si>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</si>
  <si>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</si>
  <si>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</si>
  <si>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</si>
  <si>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</si>
  <si>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</si>
  <si>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</si>
  <si>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</si>
  <si>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</si>
  <si>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</si>
  <si>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</si>
  <si>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</si>
  <si>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</si>
  <si>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</si>
  <si>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</si>
  <si>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</si>
  <si>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</si>
  <si>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</si>
  <si>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</si>
  <si>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</si>
  <si>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</si>
  <si>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</si>
  <si>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</si>
  <si>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</si>
  <si>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</si>
  <si>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</si>
  <si>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</si>
  <si>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</si>
  <si>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</si>
  <si>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</si>
  <si>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</si>
  <si>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</si>
  <si>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</si>
  <si>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</si>
  <si>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</si>
  <si>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</si>
  <si>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</si>
  <si>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</si>
  <si>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</si>
  <si>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</si>
  <si>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</si>
  <si>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</si>
  <si>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</si>
  <si>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</si>
  <si>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</si>
  <si>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</si>
  <si>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</si>
  <si>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</si>
  <si>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</si>
  <si>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</si>
  <si>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</si>
  <si>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</si>
  <si>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</si>
  <si>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</si>
  <si>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</si>
  <si>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</si>
  <si>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</si>
  <si>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</si>
  <si>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</si>
  <si>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</si>
  <si>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</si>
  <si>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</si>
  <si>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</si>
  <si>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</si>
  <si>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</si>
  <si>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</si>
  <si>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</si>
  <si>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</si>
  <si>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</si>
  <si>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</si>
  <si>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</si>
  <si>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</si>
  <si>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</si>
  <si>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</si>
  <si>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</si>
  <si>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</si>
  <si>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</si>
  <si>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</si>
  <si>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</si>
  <si>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</si>
  <si>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</si>
  <si>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</si>
  <si>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</si>
  <si>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</si>
  <si>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</si>
  <si>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</si>
  <si>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</si>
  <si>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</si>
  <si>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</si>
  <si>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</si>
  <si>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</si>
  <si>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</si>
  <si>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</si>
  <si>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</si>
  <si>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</si>
  <si>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</si>
  <si>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</si>
  <si>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</si>
  <si>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</si>
  <si>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</si>
  <si>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</si>
  <si>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</si>
  <si>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</si>
  <si>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</si>
  <si>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</si>
  <si>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</si>
  <si>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</si>
  <si>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</si>
  <si>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</si>
  <si>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</si>
  <si>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</si>
  <si>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</si>
  <si>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</si>
  <si>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</si>
  <si>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</si>
  <si>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</si>
  <si>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</si>
  <si>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</si>
  <si>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</si>
  <si>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</si>
  <si>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</si>
  <si>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</si>
  <si>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</si>
  <si>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</si>
  <si>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</si>
  <si>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</si>
  <si>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</si>
  <si>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</si>
  <si>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</si>
  <si>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</si>
  <si>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</si>
  <si>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</si>
  <si>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</si>
  <si>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</si>
  <si>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</si>
  <si>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</si>
  <si>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</si>
  <si>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</si>
  <si>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</si>
  <si>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</si>
  <si>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</si>
  <si>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</si>
  <si>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</si>
  <si>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</si>
  <si>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</si>
  <si>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</si>
  <si>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</si>
  <si>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</si>
  <si>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</si>
  <si>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</si>
  <si>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</si>
  <si>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</si>
  <si>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</si>
  <si>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</si>
  <si>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</si>
  <si>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</si>
  <si>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</si>
  <si>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</si>
  <si>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</si>
  <si>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</si>
  <si>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</si>
  <si>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</si>
  <si>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</si>
  <si>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</si>
  <si>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</si>
  <si>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</si>
  <si>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</si>
  <si>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</si>
  <si>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</si>
  <si>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</si>
  <si>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</si>
  <si>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</si>
  <si>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</si>
  <si>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</si>
  <si>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</si>
  <si>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</si>
  <si>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</si>
  <si>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</si>
  <si>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</si>
  <si>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</si>
  <si>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</si>
  <si>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</si>
  <si>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</si>
  <si>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</si>
  <si>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</si>
  <si>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</si>
  <si>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</si>
  <si>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</si>
  <si>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</si>
  <si>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</si>
  <si>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</si>
  <si>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</si>
  <si>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</si>
  <si>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</si>
  <si>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</si>
  <si>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</si>
  <si>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</si>
  <si>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</si>
  <si>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</si>
  <si>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</si>
  <si>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</si>
  <si>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</si>
  <si>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</si>
  <si>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</si>
  <si>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</si>
  <si>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</si>
  <si>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</si>
  <si>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</si>
  <si>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</si>
  <si>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</si>
  <si>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</si>
  <si>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</si>
  <si>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</si>
  <si>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</si>
  <si>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</si>
  <si>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</si>
  <si>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</si>
  <si>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</si>
  <si>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</si>
  <si>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</si>
  <si>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</si>
  <si>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</si>
  <si>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</si>
  <si>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</si>
  <si>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</si>
  <si>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</si>
  <si>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</si>
  <si>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</si>
  <si>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</si>
  <si>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</si>
  <si>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</si>
  <si>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</si>
  <si>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</si>
  <si>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</si>
  <si>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</si>
  <si>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</si>
  <si>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</si>
  <si>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</si>
  <si>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</si>
  <si>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</si>
  <si>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</si>
  <si>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</si>
  <si>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</si>
  <si>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</si>
  <si>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</si>
  <si>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</si>
  <si>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</si>
  <si>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</si>
  <si>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</si>
  <si>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</si>
  <si>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</si>
  <si>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</si>
  <si>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</si>
  <si>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</si>
  <si>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</si>
  <si>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</si>
  <si>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</si>
  <si>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</si>
  <si>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</si>
  <si>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</si>
  <si>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</si>
  <si>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</si>
  <si>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</si>
  <si>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</si>
  <si>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</si>
  <si>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</si>
  <si>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</si>
  <si>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</si>
  <si>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</si>
  <si>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</si>
  <si>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</si>
  <si>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</si>
  <si>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</si>
  <si>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</si>
  <si>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</si>
  <si>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</si>
  <si>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</si>
  <si>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</si>
  <si>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</si>
  <si>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</si>
  <si>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</si>
  <si>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</si>
  <si>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</si>
  <si>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</si>
  <si>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</si>
  <si>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</si>
  <si>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</si>
  <si>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</si>
  <si>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</si>
  <si>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</si>
  <si>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</si>
  <si>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</si>
  <si>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</si>
  <si>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</si>
  <si>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</si>
  <si>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</si>
  <si>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</si>
  <si>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</si>
  <si>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</si>
  <si>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</si>
  <si>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</si>
  <si>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</si>
  <si>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</si>
  <si>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</si>
  <si>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</si>
  <si>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</si>
  <si>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</si>
  <si>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</si>
  <si>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</si>
  <si>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</si>
  <si>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</si>
  <si>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</si>
  <si>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</si>
  <si>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</si>
  <si>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</si>
  <si>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</si>
  <si>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</si>
  <si>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</si>
  <si>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</si>
  <si>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</si>
  <si>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</si>
  <si>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</si>
  <si>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</si>
  <si>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</si>
  <si>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</si>
  <si>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</si>
  <si>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</si>
  <si>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</si>
  <si>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</si>
  <si>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</si>
  <si>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</si>
  <si>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</si>
  <si>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</si>
  <si>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</si>
  <si>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</si>
  <si>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</si>
  <si>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</si>
  <si>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</si>
  <si>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</si>
  <si>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</si>
  <si>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</si>
  <si>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</si>
  <si>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</si>
  <si>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</si>
  <si>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</si>
  <si>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</si>
  <si>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</si>
  <si>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</si>
  <si>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</si>
  <si>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</si>
  <si>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</si>
  <si>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</si>
  <si>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</si>
  <si>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</si>
  <si>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</si>
  <si>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</si>
  <si>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</si>
  <si>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</si>
  <si>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</si>
  <si>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</si>
  <si>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</si>
  <si>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</si>
  <si>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</si>
  <si>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</si>
  <si>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</si>
  <si>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</si>
  <si>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</si>
  <si>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</si>
  <si>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</si>
  <si>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</si>
  <si>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</si>
  <si>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</si>
  <si>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</si>
  <si>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</si>
  <si>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</si>
  <si>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</si>
  <si>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</si>
  <si>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</si>
  <si>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</si>
  <si>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</si>
  <si>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</si>
  <si>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</si>
  <si>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</si>
  <si>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</si>
  <si>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</si>
  <si>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</si>
  <si>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</si>
  <si>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</si>
  <si>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</si>
  <si>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</si>
  <si>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</si>
  <si>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</si>
  <si>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</si>
  <si>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</si>
  <si>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</si>
  <si>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</si>
  <si>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</si>
  <si>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</si>
  <si>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</si>
  <si>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</si>
  <si>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</si>
  <si>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</si>
  <si>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</si>
  <si>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</si>
  <si>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</si>
  <si>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</si>
  <si>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</si>
  <si>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</si>
  <si>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</si>
  <si>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</si>
  <si>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</si>
  <si>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</si>
  <si>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</si>
  <si>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</si>
  <si>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</si>
  <si>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</si>
  <si>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</si>
  <si>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</si>
  <si>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</si>
  <si>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</si>
  <si>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</si>
  <si>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</si>
  <si>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</si>
  <si>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</si>
  <si>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</si>
  <si>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</si>
  <si>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</si>
  <si>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</si>
  <si>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</si>
  <si>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</si>
  <si>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</si>
  <si>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</si>
  <si>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</si>
  <si>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</si>
  <si>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</si>
  <si>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</si>
  <si>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</si>
  <si>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</si>
  <si>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</si>
  <si>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</si>
  <si>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</si>
  <si>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</si>
  <si>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</si>
  <si>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</si>
  <si>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</si>
  <si>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</si>
  <si>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</si>
  <si>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</si>
  <si>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</si>
  <si>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</si>
  <si>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</si>
  <si>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</si>
  <si>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</si>
  <si>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</si>
  <si>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</si>
  <si>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</si>
  <si>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</si>
  <si>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</si>
  <si>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</si>
  <si>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</si>
  <si>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</si>
  <si>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</si>
  <si>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</si>
  <si>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</si>
  <si>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</si>
  <si>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</si>
  <si>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</si>
  <si>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</si>
  <si>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</si>
  <si>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</si>
  <si>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</si>
  <si>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</si>
  <si>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</si>
  <si>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</si>
  <si>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</si>
  <si>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</si>
  <si>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</si>
  <si>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</si>
  <si>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</si>
  <si>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</si>
  <si>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</si>
  <si>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</si>
  <si>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</si>
  <si>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</si>
  <si>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</si>
  <si>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</si>
  <si>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</si>
  <si>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</si>
  <si>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</si>
  <si>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</si>
  <si>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</si>
  <si>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</si>
  <si>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</si>
  <si>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</si>
  <si>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</si>
  <si>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</si>
  <si>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</si>
  <si>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</si>
  <si>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</si>
  <si>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</si>
  <si>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</si>
  <si>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</si>
  <si>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</si>
  <si>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</si>
  <si>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</si>
  <si>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</si>
  <si>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</si>
  <si>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</si>
  <si>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</si>
  <si>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</si>
  <si>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</si>
  <si>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</si>
  <si>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</si>
  <si>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</si>
  <si>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</si>
  <si>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</si>
  <si>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</si>
  <si>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</si>
  <si>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</si>
  <si>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</si>
  <si>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</si>
  <si>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</si>
  <si>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</si>
  <si>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</si>
  <si>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</si>
  <si>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</si>
  <si>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</si>
  <si>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</si>
  <si>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</si>
  <si>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</si>
  <si>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</si>
  <si>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</si>
  <si>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</si>
  <si>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</si>
  <si>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</si>
  <si>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</si>
  <si>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</si>
  <si>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</si>
  <si>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</si>
  <si>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</si>
  <si>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</si>
  <si>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</si>
  <si>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</si>
  <si>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</si>
  <si>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</si>
  <si>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</si>
  <si>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</si>
  <si>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</si>
  <si>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</si>
  <si>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</si>
  <si>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</si>
  <si>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</si>
  <si>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</si>
  <si>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</si>
  <si>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</si>
  <si>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</si>
  <si>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</si>
  <si>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</si>
  <si>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</si>
  <si>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</si>
  <si>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</si>
  <si>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</si>
  <si>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</si>
  <si>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</si>
  <si>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</si>
  <si>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</si>
  <si>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</si>
  <si>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</si>
  <si>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</si>
  <si>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</si>
  <si>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</si>
  <si>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</si>
  <si>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</si>
  <si>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</si>
  <si>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</si>
  <si>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</si>
  <si>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</si>
  <si>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</si>
  <si>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</si>
  <si>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</si>
  <si>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</si>
  <si>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</si>
  <si>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</si>
  <si>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</si>
  <si>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</si>
  <si>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</si>
  <si>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</si>
  <si>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</si>
  <si>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</si>
  <si>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</si>
  <si>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</si>
  <si>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</si>
  <si>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</si>
  <si>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</si>
  <si>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</si>
  <si>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</si>
  <si>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</si>
  <si>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</si>
  <si>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</si>
  <si>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</si>
  <si>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</si>
  <si>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</si>
  <si>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</si>
  <si>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</si>
  <si>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</si>
  <si>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</si>
  <si>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</si>
  <si>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</si>
  <si>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</si>
  <si>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</si>
  <si>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</si>
  <si>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</si>
  <si>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</si>
  <si>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</si>
  <si>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</si>
  <si>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</si>
  <si>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</si>
  <si>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</si>
  <si>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</si>
  <si>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</si>
  <si>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</si>
  <si>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</si>
  <si>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</si>
  <si>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</si>
  <si>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</si>
  <si>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</si>
  <si>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</si>
  <si>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</si>
  <si>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</si>
  <si>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</si>
  <si>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</si>
  <si>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</si>
  <si>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</si>
  <si>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</si>
  <si>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</si>
  <si>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</si>
  <si>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</si>
  <si>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</si>
  <si>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</si>
  <si>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</si>
  <si>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</si>
  <si>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</si>
  <si>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</si>
  <si>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</si>
  <si>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</si>
  <si>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</si>
  <si>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</si>
  <si>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</si>
  <si>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</si>
  <si>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</si>
  <si>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</si>
  <si>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</si>
  <si>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</si>
  <si>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</si>
  <si>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</si>
  <si>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</si>
  <si>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</si>
  <si>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</si>
  <si>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</si>
  <si>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</si>
  <si>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</si>
  <si>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</si>
  <si>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</si>
  <si>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</si>
  <si>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</si>
  <si>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</si>
  <si>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</si>
  <si>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</si>
  <si>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</si>
  <si>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</si>
  <si>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</si>
  <si>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</si>
  <si>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</si>
  <si>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</si>
  <si>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</si>
  <si>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</si>
  <si>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</si>
  <si>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</si>
  <si>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</si>
  <si>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</si>
  <si>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</si>
  <si>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</si>
  <si>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</si>
  <si>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</si>
  <si>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</si>
  <si>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</si>
  <si>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</si>
  <si>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</si>
  <si>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</si>
  <si>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</si>
  <si>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</si>
  <si>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</si>
  <si>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</si>
  <si>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</si>
  <si>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</si>
  <si>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</si>
  <si>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</si>
  <si>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</si>
  <si>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</si>
  <si>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</si>
  <si>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</si>
  <si>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</si>
  <si>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</si>
  <si>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</si>
  <si>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</si>
  <si>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</si>
  <si>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</si>
  <si>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</si>
  <si>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</si>
  <si>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</si>
  <si>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</si>
  <si>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</si>
  <si>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</si>
  <si>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</si>
  <si>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</si>
  <si>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</si>
  <si>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</si>
  <si>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</si>
  <si>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</si>
  <si>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</si>
  <si>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</si>
  <si>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</si>
  <si>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</si>
  <si>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</si>
  <si>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</si>
  <si>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</si>
  <si>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</si>
  <si>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</si>
  <si>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</si>
  <si>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</si>
  <si>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</si>
  <si>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</si>
  <si>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</si>
  <si>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</si>
  <si>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</si>
  <si>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</si>
  <si>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</si>
  <si>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</si>
  <si>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</si>
  <si>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</si>
  <si>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</si>
  <si>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</si>
  <si>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</si>
  <si>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</si>
  <si>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</si>
  <si>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</si>
  <si>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</si>
  <si>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</si>
  <si>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</si>
  <si>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</si>
  <si>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</si>
  <si>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</si>
  <si>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</si>
  <si>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</si>
  <si>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</si>
  <si>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</si>
  <si>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</si>
  <si>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</si>
  <si>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</si>
  <si>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</si>
  <si>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</si>
  <si>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</si>
  <si>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</si>
  <si>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</si>
  <si>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</si>
  <si>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</si>
  <si>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</si>
  <si>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</si>
  <si>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</si>
  <si>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</si>
  <si>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</si>
  <si>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</si>
  <si>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</si>
  <si>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</si>
  <si>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</si>
  <si>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</si>
  <si>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</si>
  <si>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</si>
  <si>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</si>
  <si>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</si>
  <si>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</si>
  <si>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</si>
  <si>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</si>
  <si>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</si>
  <si>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</si>
  <si>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</si>
  <si>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</si>
  <si>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</si>
  <si>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</si>
  <si>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</si>
  <si>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</si>
  <si>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</si>
  <si>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</si>
  <si>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</si>
  <si>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</si>
  <si>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</si>
  <si>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</si>
  <si>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</si>
  <si>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</si>
  <si>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</si>
  <si>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</si>
  <si>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</si>
  <si>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</si>
  <si>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</si>
  <si>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</si>
  <si>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</si>
  <si>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</si>
  <si>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</si>
  <si>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</si>
  <si>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</si>
  <si>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</si>
  <si>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</si>
  <si>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</si>
  <si>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</si>
  <si>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</si>
  <si>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</si>
  <si>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</si>
  <si>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</si>
  <si>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</si>
  <si>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</si>
  <si>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</si>
  <si>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</si>
  <si>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</si>
  <si>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</si>
  <si>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</si>
  <si>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</si>
  <si>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</si>
  <si>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</si>
  <si>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</si>
  <si>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</si>
  <si>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</si>
  <si>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</si>
  <si>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</si>
  <si>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</si>
  <si>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</si>
  <si>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</si>
  <si>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</si>
  <si>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</si>
  <si>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</si>
  <si>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</si>
  <si>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</si>
  <si>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</si>
  <si>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</si>
  <si>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</si>
  <si>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</si>
  <si>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</si>
  <si>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</si>
  <si>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</si>
  <si>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</si>
  <si>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</si>
  <si>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</si>
  <si>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</si>
  <si>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</si>
  <si>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</si>
  <si>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</si>
  <si>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</si>
  <si>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</si>
  <si>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</si>
  <si>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</si>
  <si>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</si>
  <si>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</si>
  <si>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</si>
  <si>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</si>
  <si>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</si>
  <si>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</si>
  <si>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</si>
  <si>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</si>
  <si>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</si>
  <si>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</si>
  <si>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</si>
  <si>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</si>
  <si>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</si>
  <si>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</si>
  <si>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</si>
  <si>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</si>
  <si>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</si>
  <si>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</si>
  <si>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</si>
  <si>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</si>
  <si>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</si>
  <si>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</si>
  <si>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</si>
  <si>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</si>
  <si>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</si>
  <si>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</si>
  <si>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</si>
  <si>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</si>
  <si>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</si>
  <si>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</si>
  <si>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</si>
  <si>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</si>
  <si>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</si>
  <si>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</si>
  <si>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</si>
  <si>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</si>
  <si>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</si>
  <si>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</si>
  <si>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</si>
  <si>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</si>
  <si>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</si>
  <si>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</si>
  <si>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</si>
  <si>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</si>
  <si>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</si>
  <si>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</si>
  <si>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</si>
  <si>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</si>
  <si>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</si>
  <si>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</si>
  <si>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</si>
  <si>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</si>
  <si>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</si>
  <si>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</si>
  <si>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</si>
  <si>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</si>
  <si>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</si>
  <si>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</si>
  <si>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</si>
  <si>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</si>
  <si>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</si>
  <si>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</si>
  <si>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</si>
  <si>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</si>
  <si>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</si>
  <si>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</si>
  <si>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</si>
  <si>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</si>
  <si>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</si>
  <si>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</si>
  <si>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</si>
  <si>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</si>
  <si>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</si>
  <si>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</si>
  <si>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</si>
  <si>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</si>
  <si>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</si>
  <si>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</si>
  <si>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</si>
  <si>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</si>
  <si>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</si>
  <si>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</si>
  <si>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</si>
  <si>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</si>
  <si>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</si>
  <si>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</si>
  <si>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</si>
  <si>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</si>
  <si>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</si>
  <si>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</si>
  <si>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</si>
  <si>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</si>
  <si>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</si>
  <si>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</si>
  <si>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</si>
  <si>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</si>
  <si>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</si>
  <si>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</si>
  <si>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</si>
  <si>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</si>
  <si>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</si>
  <si>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</si>
  <si>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</si>
  <si>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</si>
  <si>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</si>
  <si>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</si>
  <si>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</si>
  <si>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</si>
  <si>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</si>
  <si>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</si>
  <si>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</si>
  <si>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</si>
  <si>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</si>
  <si>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</si>
  <si>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</si>
  <si>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</si>
  <si>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</si>
  <si>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</si>
  <si>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</si>
  <si>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</si>
  <si>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</si>
  <si>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</si>
  <si>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</si>
  <si>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</si>
  <si>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</si>
  <si>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</si>
  <si>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</si>
  <si>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</si>
  <si>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</si>
  <si>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</si>
  <si>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</si>
  <si>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</si>
  <si>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</si>
  <si>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</si>
  <si>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</si>
  <si>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</si>
  <si>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</si>
  <si>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</si>
  <si>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</si>
  <si>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</si>
  <si>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</si>
  <si>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</si>
  <si>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</si>
  <si>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</si>
  <si>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</si>
  <si>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</si>
  <si>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</si>
  <si>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</si>
  <si>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</si>
  <si>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</si>
  <si>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</si>
  <si>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</si>
  <si>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</si>
  <si>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</si>
  <si>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</si>
  <si>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</si>
  <si>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</si>
  <si>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</si>
  <si>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</si>
  <si>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</si>
  <si>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</si>
  <si>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</si>
  <si>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</si>
  <si>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</si>
  <si>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</si>
  <si>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</si>
  <si>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</si>
  <si>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</si>
  <si>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</si>
  <si>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</si>
  <si>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</si>
  <si>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</si>
  <si>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</si>
  <si>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</si>
  <si>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</si>
  <si>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</si>
  <si>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</si>
  <si>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</si>
  <si>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</si>
  <si>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</si>
  <si>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</si>
  <si>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</si>
  <si>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</si>
  <si>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</si>
  <si>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</si>
  <si>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</si>
  <si>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</si>
  <si>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</si>
  <si>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</si>
  <si>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</si>
  <si>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</si>
  <si>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</si>
  <si>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</si>
  <si>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</si>
  <si>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</si>
  <si>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</si>
  <si>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</si>
  <si>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</si>
  <si>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</si>
  <si>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</si>
  <si>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</si>
  <si>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</si>
  <si>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</si>
  <si>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</si>
  <si>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</si>
  <si>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</si>
  <si>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</si>
  <si>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</si>
  <si>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</si>
  <si>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</si>
  <si>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</si>
  <si>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</si>
  <si>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</si>
  <si>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</si>
  <si>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</si>
  <si>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</si>
  <si>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</si>
  <si>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</si>
  <si>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</si>
  <si>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</si>
  <si>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</si>
  <si>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</si>
  <si>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</si>
  <si>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</si>
  <si>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</si>
  <si>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</si>
  <si>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</si>
  <si>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</si>
  <si>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</si>
  <si>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</si>
  <si>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</si>
  <si>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</si>
  <si>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</si>
  <si>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</si>
  <si>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</si>
  <si>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</si>
  <si>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</si>
  <si>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</si>
  <si>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</si>
  <si>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</si>
  <si>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</si>
  <si>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</si>
  <si>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</si>
  <si>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</si>
  <si>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</si>
  <si>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</si>
  <si>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</si>
  <si>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</si>
  <si>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</si>
  <si>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</si>
  <si>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</si>
  <si>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</si>
  <si>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</si>
  <si>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</si>
  <si>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</si>
  <si>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</si>
  <si>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</si>
  <si>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</si>
  <si>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</si>
  <si>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</si>
  <si>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</si>
  <si>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</si>
  <si>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</si>
  <si>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</si>
  <si>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</si>
  <si>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</si>
  <si>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</si>
  <si>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</si>
  <si>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</si>
  <si>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</si>
  <si>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</si>
  <si>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</si>
  <si>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</si>
  <si>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</si>
  <si>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</si>
  <si>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</si>
  <si>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</si>
  <si>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</si>
  <si>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</si>
  <si>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</si>
  <si>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</si>
  <si>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</si>
  <si>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</si>
  <si>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</si>
  <si>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</si>
  <si>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</si>
  <si>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</si>
  <si>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</si>
  <si>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</si>
  <si>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</si>
  <si>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</si>
  <si>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</si>
  <si>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</si>
  <si>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</si>
  <si>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</si>
  <si>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</si>
  <si>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</si>
  <si>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</si>
  <si>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</si>
  <si>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</si>
  <si>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</si>
  <si>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</si>
  <si>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</si>
  <si>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</si>
  <si>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</si>
  <si>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</si>
  <si>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</si>
  <si>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</si>
  <si>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</si>
  <si>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</si>
  <si>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</si>
  <si>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</si>
  <si>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</si>
  <si>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</si>
  <si>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</si>
  <si>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</si>
  <si>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</si>
  <si>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</si>
  <si>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</si>
  <si>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</si>
  <si>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</si>
  <si>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</si>
  <si>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</si>
  <si>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</si>
  <si>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</si>
  <si>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</si>
  <si>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</si>
  <si>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</si>
  <si>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</si>
  <si>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</si>
  <si>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</si>
  <si>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</si>
  <si>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</si>
  <si>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</si>
  <si>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</si>
  <si>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</si>
  <si>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</si>
  <si>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</si>
  <si>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</si>
  <si>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</si>
  <si>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</si>
  <si>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</si>
  <si>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</si>
  <si>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</si>
  <si>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</si>
  <si>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</si>
  <si>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</si>
  <si>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</si>
  <si>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</si>
  <si>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</si>
  <si>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</si>
  <si>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</si>
  <si>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</si>
  <si>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</si>
  <si>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</si>
  <si>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</si>
  <si>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</si>
  <si>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</si>
  <si>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</si>
  <si>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</si>
  <si>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</si>
  <si>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</si>
  <si>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</si>
  <si>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</si>
  <si>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</si>
  <si>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</si>
  <si>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</si>
  <si>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</si>
  <si>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</si>
  <si>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</si>
  <si>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</si>
  <si>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</si>
  <si>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</si>
  <si>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</si>
  <si>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</si>
  <si>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</si>
  <si>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</si>
  <si>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</si>
  <si>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</si>
  <si>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</si>
  <si>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</si>
  <si>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</si>
  <si>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</si>
  <si>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</si>
  <si>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</si>
  <si>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</si>
  <si>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</si>
  <si>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</si>
  <si>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</si>
  <si>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</si>
  <si>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</si>
  <si>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</si>
  <si>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</si>
  <si>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</si>
  <si>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</si>
  <si>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</si>
  <si>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</si>
  <si>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</si>
  <si>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</si>
  <si>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</si>
  <si>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</si>
  <si>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</si>
  <si>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</si>
  <si>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</si>
  <si>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</si>
  <si>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</si>
  <si>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</si>
  <si>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</si>
  <si>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</si>
  <si>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</si>
  <si>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</si>
  <si>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</si>
  <si>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</si>
  <si>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</si>
  <si>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</si>
  <si>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</si>
  <si>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</si>
  <si>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</si>
  <si>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</si>
  <si>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</si>
  <si>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</si>
  <si>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</si>
  <si>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</si>
  <si>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</si>
  <si>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</si>
  <si>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</si>
  <si>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</si>
  <si>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</si>
  <si>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</si>
  <si>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</si>
  <si>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</si>
  <si>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</si>
  <si>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</si>
  <si>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</si>
  <si>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</si>
  <si>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</si>
  <si>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</si>
  <si>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</si>
  <si>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</si>
  <si>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</si>
  <si>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</si>
  <si>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</si>
  <si>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</si>
  <si>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</si>
  <si>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</si>
  <si>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</si>
  <si>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</si>
  <si>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</si>
  <si>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</si>
  <si>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</si>
  <si>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</si>
  <si>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</si>
  <si>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</si>
  <si>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</si>
  <si>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</si>
  <si>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</si>
  <si>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</si>
  <si>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</si>
  <si>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</si>
  <si>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</si>
  <si>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</si>
  <si>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</si>
  <si>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</si>
  <si>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</si>
  <si>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</si>
  <si>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</si>
  <si>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</si>
  <si>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</si>
  <si>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</si>
  <si>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</si>
  <si>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</si>
  <si>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</si>
  <si>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</si>
  <si>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</si>
  <si>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</si>
  <si>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</si>
  <si>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</si>
  <si>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</si>
  <si>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</si>
  <si>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</si>
  <si>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</si>
  <si>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</si>
  <si>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</si>
  <si>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</si>
  <si>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</si>
  <si>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</si>
  <si>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</si>
  <si>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</si>
  <si>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</si>
  <si>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</si>
  <si>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</si>
  <si>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</si>
  <si>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</si>
  <si>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</si>
  <si>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</si>
  <si>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</si>
  <si>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</si>
  <si>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</si>
  <si>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</si>
  <si>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</si>
  <si>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</si>
  <si>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</si>
  <si>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</si>
  <si>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</si>
  <si>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</si>
  <si>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</si>
  <si>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</si>
  <si>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</si>
  <si>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</si>
  <si>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</si>
  <si>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</si>
  <si>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</si>
  <si>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</si>
  <si>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</si>
  <si>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</si>
  <si>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</si>
  <si>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</si>
  <si>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</si>
  <si>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</si>
  <si>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</si>
  <si>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</si>
  <si>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</si>
  <si>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</si>
  <si>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</si>
  <si>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</si>
  <si>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</si>
  <si>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</si>
  <si>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</si>
  <si>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</si>
  <si>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</si>
  <si>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</si>
  <si>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</si>
  <si>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</si>
  <si>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</si>
  <si>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</si>
  <si>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</si>
  <si>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</si>
  <si>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</si>
  <si>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</si>
  <si>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</si>
  <si>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</si>
  <si>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</si>
  <si>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</si>
  <si>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</si>
  <si>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</si>
  <si>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</si>
  <si>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</si>
  <si>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</si>
  <si>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</si>
  <si>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</si>
  <si>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</si>
  <si>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</si>
  <si>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</si>
  <si>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</si>
  <si>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</si>
  <si>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</si>
  <si>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</si>
  <si>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</si>
  <si>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</si>
  <si>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</si>
  <si>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</si>
  <si>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</si>
  <si>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</si>
  <si>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</si>
  <si>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</si>
  <si>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</si>
  <si>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</si>
  <si>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</si>
  <si>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</si>
  <si>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</si>
  <si>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</si>
  <si>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</si>
  <si>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</si>
  <si>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</si>
  <si>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</si>
  <si>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</si>
  <si>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</si>
  <si>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</si>
  <si>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</si>
  <si>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</si>
  <si>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</si>
  <si>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</si>
  <si>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</si>
  <si>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</si>
  <si>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</si>
  <si>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</si>
  <si>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</si>
  <si>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</si>
  <si>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</si>
  <si>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</si>
  <si>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</si>
  <si>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</si>
  <si>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</si>
  <si>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</si>
  <si>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</si>
  <si>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</si>
  <si>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</si>
  <si>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</si>
  <si>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</si>
  <si>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</si>
  <si>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</si>
  <si>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</si>
  <si>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</si>
  <si>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</si>
  <si>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</si>
  <si>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</si>
  <si>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</si>
  <si>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</si>
  <si>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</si>
  <si>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</si>
  <si>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</si>
  <si>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</si>
  <si>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</si>
  <si>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</si>
  <si>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</si>
  <si>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</si>
  <si>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</si>
  <si>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</si>
  <si>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</si>
  <si>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</si>
  <si>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</si>
  <si>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</si>
  <si>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</si>
  <si>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</si>
  <si>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</si>
  <si>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</si>
  <si>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</si>
  <si>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</si>
  <si>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</si>
  <si>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</si>
  <si>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</si>
  <si>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</si>
  <si>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</si>
  <si>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</si>
  <si>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</si>
  <si>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</si>
  <si>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</si>
  <si>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</si>
  <si>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</si>
  <si>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</si>
  <si>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</si>
  <si>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</si>
  <si>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</si>
  <si>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</si>
  <si>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</si>
  <si>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</si>
  <si>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</si>
  <si>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</si>
  <si>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</si>
  <si>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</si>
  <si>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</si>
  <si>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</si>
  <si>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</si>
  <si>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</si>
  <si>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</si>
  <si>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</si>
  <si>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</si>
  <si>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</si>
  <si>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</si>
  <si>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</si>
  <si>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</si>
  <si>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</si>
  <si>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</si>
  <si>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</si>
  <si>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</si>
  <si>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</si>
  <si>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</si>
  <si>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</si>
  <si>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</si>
  <si>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</si>
  <si>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</si>
  <si>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</si>
  <si>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</si>
  <si>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</si>
  <si>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</si>
  <si>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</si>
  <si>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</si>
  <si>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</si>
  <si>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</si>
  <si>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</si>
  <si>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</si>
  <si>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</si>
  <si>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</si>
  <si>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</si>
  <si>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</si>
  <si>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</si>
  <si>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</si>
  <si>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</si>
  <si>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</si>
  <si>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</si>
  <si>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</si>
  <si>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</si>
  <si>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</si>
  <si>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</si>
  <si>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</si>
  <si>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</si>
  <si>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</si>
  <si>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</si>
  <si>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</si>
  <si>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</si>
  <si>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</si>
  <si>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</si>
  <si>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</si>
  <si>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</si>
  <si>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</si>
  <si>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</si>
  <si>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</si>
  <si>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</si>
  <si>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</si>
  <si>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</si>
  <si>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</si>
  <si>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</si>
  <si>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</si>
  <si>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</si>
  <si>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</si>
  <si>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</si>
  <si>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</si>
  <si>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</si>
  <si>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</si>
  <si>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</si>
  <si>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</si>
  <si>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</si>
  <si>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</si>
  <si>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</si>
  <si>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</si>
  <si>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</si>
  <si>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</si>
  <si>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</si>
  <si>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</si>
  <si>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</si>
  <si>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</si>
  <si>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</si>
  <si>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</si>
  <si>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</si>
  <si>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</si>
  <si>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</si>
  <si>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</si>
  <si>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</si>
  <si>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</si>
  <si>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</si>
  <si>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</si>
  <si>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</si>
  <si>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</si>
  <si>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</si>
  <si>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</si>
  <si>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</si>
  <si>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</si>
  <si>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</si>
  <si>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</si>
  <si>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</si>
  <si>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</si>
  <si>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</si>
  <si>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</si>
  <si>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</si>
  <si>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</si>
  <si>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</si>
  <si>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</si>
  <si>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</si>
  <si>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</si>
  <si>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</si>
  <si>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</si>
  <si>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</si>
  <si>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</si>
  <si>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</si>
  <si>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</si>
  <si>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</si>
  <si>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</si>
  <si>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</si>
  <si>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</si>
  <si>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</si>
  <si>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</si>
  <si>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</si>
  <si>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</si>
  <si>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</si>
  <si>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</si>
  <si>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</si>
  <si>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</si>
  <si>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</si>
  <si>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</si>
  <si>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</si>
  <si>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</si>
  <si>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</si>
  <si>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</si>
  <si>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</si>
  <si>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</si>
  <si>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</si>
  <si>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</si>
  <si>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</si>
  <si>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</si>
  <si>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</si>
  <si>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</si>
  <si>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</si>
  <si>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</si>
  <si>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</si>
  <si>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</si>
  <si>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</si>
  <si>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</si>
  <si>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</si>
  <si>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</si>
  <si>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</si>
  <si>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</si>
  <si>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</si>
  <si>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</si>
  <si>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</si>
  <si>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</si>
  <si>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</si>
  <si>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</si>
  <si>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</si>
  <si>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</si>
  <si>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</si>
  <si>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</si>
  <si>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</si>
  <si>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</si>
  <si>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</si>
  <si>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</si>
  <si>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</si>
  <si>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</si>
  <si>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</si>
  <si>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</si>
  <si>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</si>
  <si>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</si>
  <si>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</si>
  <si>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</si>
  <si>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</si>
  <si>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</si>
  <si>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</si>
  <si>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</si>
  <si>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</si>
  <si>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</si>
  <si>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</si>
  <si>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</si>
  <si>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</si>
  <si>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</si>
  <si>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</si>
  <si>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</si>
  <si>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</si>
  <si>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</si>
  <si>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</si>
  <si>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</si>
  <si>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</si>
  <si>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</si>
  <si>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</si>
  <si>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</si>
  <si>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</si>
  <si>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</si>
  <si>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</si>
  <si>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</si>
  <si>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</si>
  <si>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</si>
  <si>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</si>
  <si>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</si>
  <si>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</si>
  <si>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</si>
  <si>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</si>
  <si>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</si>
  <si>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</si>
  <si>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</si>
  <si>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</si>
  <si>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</si>
  <si>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</si>
  <si>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</si>
  <si>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</si>
  <si>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</si>
  <si>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</si>
  <si>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</si>
  <si>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</si>
  <si>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</si>
  <si>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</si>
  <si>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</si>
  <si>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</si>
  <si>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</si>
  <si>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</si>
  <si>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</si>
  <si>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</si>
  <si>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</si>
  <si>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</si>
  <si>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</si>
  <si>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</si>
  <si>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</si>
  <si>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</si>
  <si>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</si>
  <si>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</si>
  <si>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</si>
  <si>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</si>
  <si>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</si>
  <si>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</si>
  <si>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</si>
  <si>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</si>
  <si>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</si>
  <si>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</si>
  <si>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</si>
  <si>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</si>
  <si>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</si>
  <si>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</si>
  <si>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</si>
  <si>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</si>
  <si>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</si>
  <si>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</si>
  <si>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</si>
  <si>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</si>
  <si>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</si>
  <si>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</si>
  <si>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</si>
  <si>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</si>
  <si>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</si>
  <si>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</si>
  <si>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</si>
  <si>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</si>
  <si>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</si>
  <si>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</si>
  <si>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</si>
  <si>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</si>
  <si>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</si>
  <si>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</si>
  <si>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</si>
  <si>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</si>
  <si>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</si>
  <si>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</si>
  <si>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</si>
  <si>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</si>
  <si>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</si>
  <si>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</si>
  <si>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</si>
  <si>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</si>
  <si>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</si>
  <si>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</si>
  <si>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</si>
  <si>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</si>
  <si>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</si>
  <si>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</si>
  <si>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</si>
  <si>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</si>
  <si>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</si>
  <si>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</si>
  <si>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</si>
  <si>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</si>
  <si>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</si>
  <si>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</si>
  <si>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</si>
  <si>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</si>
  <si>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</si>
  <si>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</si>
  <si>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</si>
  <si>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</si>
  <si>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</si>
  <si>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</si>
  <si>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</si>
  <si>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</si>
  <si>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</si>
  <si>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</si>
  <si>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</si>
  <si>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</si>
  <si>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</si>
  <si>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</si>
  <si>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</si>
  <si>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</si>
  <si>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</si>
  <si>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</si>
  <si>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</si>
  <si>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</si>
  <si>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</si>
  <si>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</si>
  <si>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</si>
  <si>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</si>
  <si>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</si>
  <si>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</si>
  <si>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</si>
  <si>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</si>
  <si>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</si>
  <si>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</si>
  <si>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</si>
  <si>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</si>
  <si>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</si>
  <si>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</si>
  <si>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</si>
  <si>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</si>
  <si>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</si>
  <si>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</si>
  <si>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</si>
  <si>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</si>
  <si>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</si>
  <si>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</si>
  <si>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</si>
  <si>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</si>
  <si>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</si>
  <si>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</si>
  <si>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</si>
  <si>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</si>
  <si>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</si>
  <si>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</si>
  <si>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</si>
  <si>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</si>
  <si>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</si>
  <si>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</si>
  <si>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</si>
  <si>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</si>
  <si>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</si>
  <si>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</si>
  <si>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</si>
  <si>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</si>
  <si>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</si>
  <si>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</si>
  <si>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</si>
  <si>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</si>
  <si>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</si>
  <si>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</si>
  <si>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</si>
  <si>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</si>
  <si>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</si>
  <si>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</si>
  <si>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</si>
  <si>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</si>
  <si>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</si>
  <si>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</si>
  <si>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</si>
  <si>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</si>
  <si>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</si>
  <si>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</si>
  <si>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</si>
  <si>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</si>
  <si>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</si>
  <si>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</si>
  <si>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</si>
  <si>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</si>
  <si>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</si>
  <si>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</si>
  <si>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</si>
  <si>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</si>
  <si>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</si>
  <si>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</si>
  <si>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</si>
  <si>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</si>
  <si>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</si>
  <si>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</si>
  <si>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</si>
  <si>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</si>
  <si>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</si>
  <si>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</si>
  <si>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</si>
  <si>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</si>
  <si>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</si>
  <si>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</si>
  <si>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</si>
  <si>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</si>
  <si>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</si>
  <si>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</si>
  <si>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</si>
  <si>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</si>
  <si>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</si>
  <si>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</si>
  <si>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</si>
  <si>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</si>
  <si>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</si>
  <si>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</si>
  <si>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</si>
  <si>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</si>
  <si>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</si>
  <si>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</si>
  <si>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</si>
  <si>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</si>
  <si>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</si>
  <si>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</si>
  <si>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</si>
  <si>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</si>
  <si>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</si>
  <si>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</si>
  <si>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</si>
  <si>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</si>
  <si>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</si>
  <si>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</si>
  <si>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</si>
  <si>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</si>
  <si>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</si>
  <si>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</si>
  <si>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</si>
  <si>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</si>
  <si>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</si>
  <si>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</si>
  <si>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</si>
  <si>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</si>
  <si>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</si>
  <si>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</si>
  <si>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</si>
  <si>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</si>
  <si>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</si>
  <si>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</si>
  <si>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</si>
  <si>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</si>
  <si>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</si>
  <si>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</si>
  <si>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</si>
  <si>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</si>
  <si>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</si>
  <si>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</si>
  <si>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</si>
  <si>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</si>
  <si>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</si>
  <si>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</si>
  <si>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</si>
  <si>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</si>
  <si>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</si>
  <si>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</si>
  <si>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</si>
  <si>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</si>
  <si>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</si>
  <si>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</si>
  <si>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</si>
  <si>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</si>
  <si>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</si>
  <si>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</si>
  <si>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</si>
  <si>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</si>
  <si>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</si>
  <si>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</si>
  <si>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</si>
  <si>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</si>
  <si>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</si>
  <si>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</si>
  <si>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</si>
  <si>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</si>
  <si>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</si>
  <si>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</si>
  <si>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</si>
  <si>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</si>
  <si>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</si>
  <si>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</si>
  <si>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</si>
  <si>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</si>
  <si>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</si>
  <si>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</si>
  <si>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</si>
  <si>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</si>
  <si>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</si>
  <si>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</si>
  <si>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</si>
  <si>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</si>
  <si>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</si>
  <si>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</si>
  <si>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</si>
  <si>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</si>
  <si>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</si>
  <si>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</si>
  <si>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</si>
  <si>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</si>
  <si>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</si>
  <si>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</si>
  <si>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</si>
  <si>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</si>
  <si>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</si>
  <si>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</si>
  <si>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</si>
  <si>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</si>
  <si>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</si>
  <si>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</si>
  <si>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</si>
  <si>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</si>
  <si>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</si>
  <si>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</si>
  <si>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</si>
  <si>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</si>
  <si>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</si>
  <si>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</si>
  <si>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</si>
  <si>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</si>
  <si>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</si>
  <si>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</si>
  <si>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</si>
  <si>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</si>
  <si>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</si>
  <si>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</si>
  <si>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</si>
  <si>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</si>
  <si>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</si>
  <si>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</si>
  <si>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</si>
  <si>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</si>
  <si>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</si>
  <si>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</si>
  <si>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</si>
  <si>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</si>
  <si>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</si>
  <si>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</si>
  <si>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</si>
  <si>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</si>
  <si>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</si>
  <si>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</si>
  <si>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</si>
  <si>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</si>
  <si>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</si>
  <si>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</si>
  <si>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</si>
  <si>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</si>
  <si>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</si>
  <si>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</si>
  <si>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</si>
  <si>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</si>
  <si>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</si>
  <si>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</si>
  <si>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</si>
  <si>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</si>
  <si>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</si>
  <si>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</si>
  <si>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</si>
  <si>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</si>
  <si>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</si>
  <si>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</si>
  <si>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</si>
  <si>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</si>
  <si>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</si>
  <si>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</si>
  <si>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</si>
  <si>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</si>
  <si>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</si>
  <si>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</si>
  <si>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</si>
  <si>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</si>
  <si>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</si>
  <si>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</si>
  <si>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</si>
  <si>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</si>
  <si>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</si>
  <si>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</si>
  <si>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</si>
  <si>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</si>
  <si>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</si>
  <si>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</si>
  <si>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</si>
  <si>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</si>
  <si>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</si>
  <si>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</si>
  <si>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</si>
  <si>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</si>
  <si>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</si>
  <si>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</si>
  <si>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</si>
  <si>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</si>
  <si>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</si>
  <si>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</si>
  <si>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</si>
  <si>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</si>
  <si>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</si>
  <si>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</si>
  <si>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</si>
  <si>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</si>
  <si>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</si>
  <si>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</si>
  <si>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</si>
  <si>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</si>
  <si>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</si>
  <si>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</si>
  <si>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</si>
  <si>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</si>
  <si>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</si>
  <si>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</si>
  <si>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</si>
  <si>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</si>
  <si>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</si>
  <si>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</si>
  <si>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</si>
  <si>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</si>
  <si>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</si>
  <si>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</si>
  <si>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</si>
  <si>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</si>
  <si>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</si>
  <si>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</si>
  <si>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</si>
  <si>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</si>
  <si>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</si>
  <si>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</si>
  <si>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</si>
  <si>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</si>
  <si>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</si>
  <si>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</si>
  <si>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</si>
  <si>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</si>
  <si>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</si>
  <si>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</si>
  <si>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</si>
  <si>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</si>
  <si>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</si>
  <si>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</si>
  <si>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</si>
  <si>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</si>
  <si>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</si>
  <si>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</si>
  <si>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</si>
  <si>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</si>
  <si>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</si>
  <si>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</si>
  <si>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</si>
  <si>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</si>
  <si>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</si>
  <si>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</si>
  <si>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</si>
  <si>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</si>
  <si>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</si>
  <si>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</si>
  <si>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</si>
  <si>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</si>
  <si>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</si>
  <si>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</si>
  <si>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</si>
  <si>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</si>
  <si>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</si>
  <si>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</si>
  <si>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</si>
  <si>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</si>
  <si>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</si>
  <si>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</si>
  <si>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</si>
  <si>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</si>
  <si>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</si>
  <si>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</si>
  <si>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</si>
  <si>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</si>
  <si>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</si>
  <si>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</si>
  <si>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</si>
  <si>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</si>
  <si>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</si>
  <si>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</si>
  <si>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</si>
  <si>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</si>
  <si>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</si>
  <si>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</si>
  <si>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</si>
  <si>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</si>
  <si>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</si>
  <si>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</si>
  <si>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</si>
  <si>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</si>
  <si>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</si>
  <si>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</si>
  <si>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</si>
  <si>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</si>
  <si>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</si>
  <si>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</si>
  <si>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</si>
  <si>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</si>
  <si>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</si>
  <si>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</si>
  <si>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</si>
  <si>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</si>
  <si>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</si>
  <si>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</si>
  <si>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</si>
  <si>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</si>
  <si>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</si>
  <si>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</si>
  <si>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</si>
  <si>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</si>
  <si>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</si>
  <si>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</si>
  <si>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</si>
  <si>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</si>
  <si>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</si>
  <si>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</si>
  <si>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</si>
  <si>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</si>
  <si>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</si>
  <si>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</si>
  <si>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</si>
  <si>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</si>
  <si>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</si>
  <si>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</si>
  <si>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</si>
  <si>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</si>
  <si>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</si>
  <si>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</si>
  <si>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</si>
  <si>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</si>
  <si>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</si>
  <si>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</si>
  <si>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</si>
  <si>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</si>
  <si>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</si>
  <si>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</si>
  <si>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</si>
  <si>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</si>
  <si>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</si>
  <si>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</si>
  <si>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</si>
  <si>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</si>
  <si>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</si>
  <si>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</si>
  <si>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</si>
  <si>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</si>
  <si>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</si>
  <si>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</si>
  <si>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</si>
  <si>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</si>
  <si>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</si>
  <si>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</si>
  <si>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</si>
  <si>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</si>
  <si>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</si>
  <si>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</si>
  <si>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</si>
  <si>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</si>
  <si>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</si>
  <si>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</si>
  <si>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</si>
  <si>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</si>
  <si>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</si>
  <si>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</si>
  <si>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</si>
  <si>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</si>
  <si>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</si>
  <si>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</si>
  <si>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</si>
  <si>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</si>
  <si>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</si>
  <si>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</si>
  <si>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</si>
  <si>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</si>
  <si>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</si>
  <si>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</si>
  <si>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</si>
  <si>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</si>
  <si>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</si>
  <si>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</si>
  <si>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</si>
  <si>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</si>
  <si>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</si>
  <si>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</si>
  <si>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</si>
  <si>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</si>
  <si>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</si>
  <si>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</si>
  <si>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</si>
  <si>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</si>
  <si>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</si>
  <si>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</si>
  <si>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</si>
  <si>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</si>
  <si>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</si>
  <si>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</si>
  <si>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</si>
  <si>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</si>
  <si>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</si>
  <si>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</si>
  <si>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</si>
  <si>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</si>
  <si>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</si>
  <si>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</si>
  <si>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</si>
  <si>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</si>
  <si>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</si>
  <si>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</si>
  <si>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</si>
  <si>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</si>
  <si>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</si>
  <si>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</si>
  <si>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</si>
  <si>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</si>
  <si>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</si>
  <si>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</si>
  <si>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</si>
  <si>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</si>
  <si>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</si>
  <si>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</si>
  <si>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</si>
  <si>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</si>
  <si>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</si>
  <si>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</si>
  <si>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</si>
  <si>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</si>
  <si>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</si>
  <si>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</si>
  <si>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</si>
  <si>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</si>
  <si>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</si>
  <si>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</si>
  <si>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</si>
  <si>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</si>
  <si>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</si>
  <si>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</si>
  <si>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</si>
  <si>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</si>
  <si>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</si>
  <si>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</si>
  <si>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</si>
  <si>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</si>
  <si>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</si>
  <si>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</si>
  <si>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</si>
  <si>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</si>
  <si>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</si>
  <si>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</si>
  <si>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</si>
  <si>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</si>
  <si>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</si>
  <si>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</si>
  <si>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</si>
  <si>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</si>
  <si>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</si>
  <si>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</si>
  <si>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</si>
  <si>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</si>
  <si>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</si>
  <si>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</si>
  <si>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</si>
  <si>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</si>
  <si>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</si>
  <si>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</si>
  <si>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</si>
  <si>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</si>
  <si>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</si>
  <si>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</si>
  <si>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</si>
  <si>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</si>
  <si>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</si>
  <si>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</si>
  <si>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</si>
  <si>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</si>
  <si>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</si>
  <si>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</si>
  <si>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</si>
  <si>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</si>
  <si>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</si>
  <si>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</si>
  <si>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</si>
  <si>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</si>
  <si>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</si>
  <si>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</si>
  <si>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</si>
  <si>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</si>
  <si>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</si>
  <si>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</si>
  <si>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</si>
  <si>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</si>
  <si>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</si>
  <si>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</si>
  <si>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</si>
  <si>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</si>
  <si>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</si>
  <si>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</si>
  <si>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</si>
  <si>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</si>
  <si>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</si>
  <si>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</si>
  <si>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</si>
  <si>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</si>
  <si>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</si>
  <si>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</si>
  <si>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</si>
  <si>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</si>
  <si>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</si>
  <si>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</si>
  <si>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</si>
  <si>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</si>
  <si>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</si>
  <si>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</si>
  <si>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</si>
  <si>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</si>
  <si>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</si>
  <si>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</si>
  <si>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</si>
  <si>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</si>
  <si>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</si>
  <si>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</si>
  <si>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</si>
  <si>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</si>
  <si>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</si>
  <si>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</si>
  <si>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</si>
  <si>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</si>
  <si>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</si>
  <si>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</si>
  <si>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</si>
  <si>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</si>
  <si>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</si>
  <si>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</si>
  <si>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</si>
  <si>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</si>
  <si>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</si>
  <si>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</si>
  <si>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</si>
  <si>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</si>
  <si>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</si>
  <si>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</si>
  <si>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</si>
  <si>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</si>
  <si>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</si>
  <si>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</si>
  <si>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</si>
  <si>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</si>
  <si>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</si>
  <si>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</si>
  <si>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</si>
  <si>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</si>
  <si>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</si>
  <si>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</si>
  <si>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</si>
  <si>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</si>
  <si>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</si>
  <si>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</si>
  <si>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</si>
  <si>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</si>
  <si>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</si>
  <si>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</si>
  <si>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</si>
  <si>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</si>
  <si>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</si>
  <si>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</si>
  <si>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</si>
  <si>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</si>
  <si>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</si>
  <si>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</si>
  <si>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</si>
  <si>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</si>
  <si>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</si>
  <si>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</si>
  <si>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</si>
  <si>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</si>
  <si>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</si>
  <si>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</si>
  <si>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</si>
  <si>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</si>
  <si>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</si>
  <si>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</si>
  <si>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</si>
  <si>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</si>
  <si>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</si>
  <si>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</si>
  <si>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</si>
  <si>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</si>
  <si>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</si>
  <si>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</si>
  <si>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</si>
  <si>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</si>
  <si>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</si>
  <si>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</si>
  <si>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</si>
  <si>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</si>
  <si>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</si>
  <si>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</si>
  <si>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</si>
  <si>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</si>
  <si>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</si>
  <si>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</si>
  <si>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</si>
  <si>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</si>
  <si>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</si>
  <si>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</si>
  <si>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</si>
  <si>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</si>
  <si>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</si>
  <si>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</si>
  <si>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</si>
  <si>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</si>
  <si>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</si>
  <si>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</si>
  <si>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</si>
  <si>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</si>
  <si>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</si>
  <si>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</si>
  <si>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</si>
  <si>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</si>
  <si>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</si>
  <si>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</si>
  <si>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</si>
  <si>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</si>
  <si>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</si>
  <si>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</si>
  <si>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</si>
  <si>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</si>
  <si>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</si>
  <si>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</si>
  <si>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</si>
  <si>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</si>
  <si>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</si>
  <si>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</si>
  <si>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</si>
  <si>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</si>
  <si>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</si>
  <si>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</si>
  <si>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</si>
  <si>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</si>
  <si>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</si>
  <si>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</si>
  <si>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</si>
  <si>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</si>
  <si>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</si>
  <si>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</si>
  <si>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</si>
  <si>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</si>
  <si>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</si>
  <si>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</si>
  <si>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</si>
  <si>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</si>
  <si>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</si>
  <si>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</si>
  <si>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</si>
  <si>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</si>
  <si>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</si>
  <si>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</si>
  <si>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</si>
  <si>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</si>
  <si>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</si>
  <si>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</si>
  <si>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</si>
  <si>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</si>
  <si>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</si>
  <si>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</si>
  <si>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</si>
  <si>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</si>
  <si>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</si>
  <si>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</si>
  <si>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</si>
  <si>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</si>
  <si>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</si>
  <si>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</si>
  <si>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</si>
  <si>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</si>
  <si>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</si>
  <si>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</si>
  <si>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</si>
  <si>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</si>
  <si>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</si>
  <si>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</si>
  <si>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</si>
  <si>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</si>
  <si>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</si>
  <si>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</si>
  <si>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</si>
  <si>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</si>
  <si>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</si>
  <si>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</si>
  <si>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</si>
  <si>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</si>
  <si>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</si>
  <si>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</si>
  <si>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</si>
  <si>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</si>
  <si>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</si>
  <si>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</si>
  <si>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</si>
  <si>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</si>
  <si>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</si>
  <si>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</si>
  <si>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</si>
  <si>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</si>
  <si>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</si>
  <si>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</si>
  <si>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</si>
  <si>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</si>
  <si>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</si>
  <si>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</si>
  <si>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</si>
  <si>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</si>
  <si>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</si>
  <si>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</si>
  <si>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</si>
  <si>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</si>
  <si>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</si>
  <si>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</si>
  <si>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</si>
  <si>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</si>
  <si>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</si>
  <si>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</si>
  <si>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</si>
  <si>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</si>
  <si>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</si>
  <si>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</si>
  <si>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</si>
  <si>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</si>
  <si>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</si>
  <si>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</si>
  <si>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</si>
  <si>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</si>
  <si>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</si>
  <si>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</si>
  <si>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</si>
  <si>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</si>
  <si>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</si>
  <si>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</si>
  <si>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</si>
  <si>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</si>
  <si>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</si>
  <si>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</si>
  <si>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</si>
  <si>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</si>
  <si>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</si>
  <si>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</si>
  <si>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</si>
  <si>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</si>
  <si>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</si>
  <si>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</si>
  <si>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</si>
  <si>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</si>
  <si>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</si>
  <si>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</si>
  <si>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</si>
  <si>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</si>
  <si>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</si>
  <si>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</si>
  <si>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</si>
  <si>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</si>
  <si>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</si>
  <si>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</si>
  <si>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</si>
  <si>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</si>
  <si>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</si>
  <si>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</si>
  <si>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</si>
  <si>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</si>
  <si>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</si>
  <si>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</si>
  <si>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</si>
  <si>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</si>
  <si>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</si>
  <si>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</si>
  <si>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</si>
  <si>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</si>
  <si>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</si>
  <si>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</si>
  <si>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</si>
  <si>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</si>
  <si>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</si>
  <si>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</si>
  <si>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</si>
  <si>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</si>
  <si>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</si>
  <si>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</si>
  <si>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</si>
  <si>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</si>
  <si>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</si>
  <si>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</si>
  <si>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</si>
  <si>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</si>
  <si>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</si>
  <si>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</si>
  <si>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</si>
  <si>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</si>
  <si>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</si>
  <si>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</si>
  <si>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</si>
  <si>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</si>
  <si>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</si>
  <si>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</si>
  <si>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</si>
  <si>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</si>
  <si>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</si>
  <si>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</si>
  <si>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</si>
  <si>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</si>
  <si>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</si>
  <si>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</si>
  <si>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</si>
  <si>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</si>
  <si>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</si>
  <si>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</si>
  <si>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</si>
  <si>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</si>
  <si>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</si>
  <si>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</si>
  <si>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</si>
  <si>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</si>
  <si>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</si>
  <si>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</si>
  <si>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</si>
  <si>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</si>
  <si>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</si>
  <si>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</si>
  <si>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</si>
  <si>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</si>
  <si>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</si>
  <si>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</si>
  <si>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</si>
  <si>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</si>
  <si>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</si>
  <si>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</si>
  <si>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</si>
  <si>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</si>
  <si>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</si>
  <si>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</si>
  <si>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</si>
  <si>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</si>
  <si>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</si>
  <si>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</si>
  <si>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</si>
  <si>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</si>
  <si>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</si>
  <si>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</si>
  <si>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</si>
  <si>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</si>
  <si>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</si>
  <si>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</si>
  <si>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</si>
  <si>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</si>
  <si>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</si>
  <si>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</si>
  <si>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</si>
  <si>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</si>
  <si>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</si>
  <si>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</si>
  <si>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</si>
  <si>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</si>
  <si>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</si>
  <si>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</si>
  <si>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</si>
  <si>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</si>
  <si>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</si>
  <si>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</si>
  <si>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</si>
  <si>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</si>
  <si>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</si>
  <si>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</si>
  <si>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</si>
  <si>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</si>
  <si>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</si>
  <si>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</si>
  <si>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</si>
  <si>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</si>
  <si>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</si>
  <si>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</si>
  <si>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</si>
  <si>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</si>
  <si>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</si>
  <si>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</si>
  <si>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</si>
  <si>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</si>
  <si>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</si>
  <si>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</si>
  <si>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</si>
  <si>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</si>
  <si>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</si>
  <si>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</si>
  <si>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</si>
  <si>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</si>
  <si>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</si>
  <si>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</si>
  <si>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</si>
  <si>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</si>
  <si>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</si>
  <si>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</si>
  <si>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</si>
  <si>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</si>
  <si>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</si>
  <si>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</si>
  <si>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</si>
  <si>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</si>
  <si>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</si>
  <si>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</si>
  <si>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</si>
  <si>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</si>
  <si>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</si>
  <si>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</si>
  <si>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</si>
  <si>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</si>
  <si>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</si>
  <si>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</si>
  <si>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</si>
  <si>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</si>
  <si>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</si>
  <si>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</si>
  <si>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</si>
  <si>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</si>
  <si>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</si>
  <si>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</si>
  <si>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</si>
  <si>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</si>
  <si>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</si>
  <si>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</si>
  <si>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</si>
  <si>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</si>
  <si>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</si>
  <si>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</si>
  <si>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</si>
  <si>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</si>
  <si>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</si>
  <si>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</si>
  <si>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</si>
  <si>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</si>
  <si>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</si>
  <si>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</si>
  <si>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</si>
  <si>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</si>
  <si>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</si>
  <si>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</si>
  <si>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</si>
  <si>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</si>
  <si>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</si>
  <si>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</si>
  <si>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</si>
  <si>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</si>
  <si>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</si>
  <si>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</si>
  <si>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</si>
  <si>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</si>
  <si>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</si>
  <si>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</si>
  <si>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</si>
  <si>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</si>
  <si>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</si>
  <si>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</si>
  <si>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</si>
  <si>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</si>
  <si>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</si>
  <si>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</si>
  <si>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</si>
  <si>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</si>
  <si>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</si>
  <si>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</si>
  <si>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</si>
  <si>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</si>
  <si>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</si>
  <si>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</si>
  <si>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</si>
  <si>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</si>
  <si>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</si>
  <si>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</si>
  <si>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</si>
  <si>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</si>
  <si>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</si>
  <si>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</si>
  <si>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</si>
  <si>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</si>
  <si>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</si>
  <si>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</si>
  <si>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</si>
  <si>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</si>
  <si>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</si>
  <si>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</si>
  <si>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</si>
  <si>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</si>
  <si>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</si>
  <si>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</si>
  <si>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</si>
  <si>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</si>
  <si>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</si>
  <si>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</si>
  <si>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</si>
  <si>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</si>
  <si>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</si>
  <si>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</si>
  <si>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</si>
  <si>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</si>
  <si>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</si>
  <si>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</si>
  <si>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</si>
  <si>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</si>
  <si>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</si>
  <si>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</si>
  <si>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</si>
  <si>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</si>
  <si>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</si>
  <si>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</si>
  <si>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</si>
  <si>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</si>
  <si>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</si>
  <si>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</si>
  <si>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</si>
  <si>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</si>
  <si>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</si>
  <si>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</si>
  <si>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</si>
  <si>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</si>
  <si>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</si>
  <si>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</si>
  <si>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</si>
  <si>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</si>
  <si>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</si>
  <si>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</si>
  <si>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</si>
  <si>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</si>
  <si>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</si>
  <si>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</si>
  <si>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</si>
  <si>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</si>
  <si>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</si>
  <si>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</si>
  <si>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</si>
  <si>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</si>
  <si>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</si>
  <si>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</si>
  <si>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</si>
  <si>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</si>
  <si>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</si>
  <si>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</si>
  <si>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</si>
  <si>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</si>
  <si>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</si>
  <si>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</si>
  <si>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</si>
  <si>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</si>
  <si>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</si>
  <si>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</si>
  <si>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</si>
  <si>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</si>
  <si>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</si>
  <si>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</si>
  <si>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</si>
  <si>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</si>
  <si>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</si>
  <si>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</si>
  <si>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</si>
  <si>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</si>
  <si>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</si>
  <si>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</si>
  <si>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</si>
  <si>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</si>
  <si>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</si>
  <si>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</si>
  <si>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</si>
  <si>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</si>
  <si>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</si>
  <si>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</si>
  <si>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</si>
  <si>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</si>
  <si>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</si>
  <si>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</si>
  <si>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</si>
  <si>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</si>
  <si>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</si>
  <si>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</si>
  <si>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</si>
  <si>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</si>
  <si>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</si>
  <si>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</si>
  <si>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</si>
  <si>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</si>
  <si>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</si>
  <si>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</si>
  <si>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</si>
  <si>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</si>
  <si>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</si>
  <si>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</si>
  <si>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</si>
  <si>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</si>
  <si>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</si>
  <si>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</si>
  <si>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</si>
  <si>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</si>
  <si>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</si>
  <si>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</si>
  <si>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</si>
  <si>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</si>
  <si>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</si>
  <si>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</si>
  <si>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</si>
  <si>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</si>
  <si>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</si>
  <si>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</si>
  <si>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</si>
  <si>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</si>
  <si>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</si>
  <si>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</si>
  <si>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</si>
  <si>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</si>
  <si>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</si>
  <si>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</si>
  <si>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</si>
  <si>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</si>
  <si>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</si>
  <si>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</si>
  <si>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</si>
  <si>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</si>
  <si>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</si>
  <si>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</si>
  <si>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</si>
  <si>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</si>
  <si>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</si>
  <si>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</si>
  <si>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</si>
  <si>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</si>
  <si>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</si>
  <si>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</si>
  <si>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</si>
  <si>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</si>
  <si>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</si>
  <si>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</si>
  <si>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</si>
  <si>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</si>
  <si>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</si>
  <si>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</si>
  <si>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</si>
  <si>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</si>
  <si>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</si>
  <si>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</si>
  <si>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</si>
  <si>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</si>
  <si>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</si>
  <si>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</si>
  <si>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</si>
  <si>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</si>
  <si>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</si>
  <si>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</si>
  <si>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</si>
  <si>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</si>
  <si>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</si>
  <si>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</si>
  <si>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</si>
  <si>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</si>
  <si>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</si>
  <si>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</si>
  <si>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</si>
  <si>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</si>
  <si>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</si>
  <si>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</si>
  <si>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</si>
  <si>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</si>
  <si>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</si>
  <si>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</si>
  <si>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</si>
  <si>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</si>
  <si>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</si>
  <si>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</si>
  <si>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</si>
  <si>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</si>
  <si>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</si>
  <si>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</si>
  <si>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</si>
  <si>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</si>
  <si>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</si>
  <si>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</si>
  <si>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</si>
  <si>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</si>
  <si>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</si>
  <si>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</si>
  <si>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</si>
  <si>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</si>
  <si>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</si>
  <si>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</si>
  <si>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</si>
  <si>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</si>
  <si>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</si>
  <si>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</si>
  <si>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</si>
  <si>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</si>
  <si>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</si>
  <si>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</si>
  <si>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</si>
  <si>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</si>
  <si>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</si>
  <si>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</si>
  <si>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</si>
  <si>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</si>
  <si>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</si>
  <si>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</si>
  <si>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</si>
  <si>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</si>
  <si>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</si>
  <si>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</si>
  <si>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</si>
  <si>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</si>
  <si>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</si>
  <si>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</si>
  <si>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</si>
  <si>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</si>
  <si>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</si>
  <si>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</si>
  <si>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</si>
  <si>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</si>
  <si>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</si>
  <si>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</si>
  <si>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</si>
  <si>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</si>
  <si>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</si>
  <si>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</si>
  <si>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</si>
  <si>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</si>
  <si>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</si>
  <si>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</si>
  <si>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</si>
  <si>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</si>
  <si>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</si>
  <si>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</si>
  <si>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</si>
  <si>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</si>
  <si>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</si>
  <si>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</si>
  <si>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</si>
  <si>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</si>
  <si>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</si>
  <si>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</si>
  <si>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</si>
  <si>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</si>
  <si>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</si>
  <si>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</si>
  <si>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</si>
  <si>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</si>
  <si>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</si>
  <si>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</si>
  <si>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</si>
  <si>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</si>
  <si>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</si>
  <si>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</si>
  <si>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</si>
  <si>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</si>
  <si>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</si>
  <si>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</si>
  <si>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</si>
  <si>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</si>
  <si>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</si>
  <si>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</si>
  <si>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</si>
  <si>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</si>
  <si>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</si>
  <si>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</si>
  <si>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</si>
  <si>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</si>
  <si>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</si>
  <si>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</si>
  <si>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</si>
  <si>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</si>
  <si>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</si>
  <si>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</si>
  <si>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</si>
  <si>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</si>
  <si>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</si>
  <si>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</si>
  <si>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</si>
  <si>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</si>
  <si>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</si>
  <si>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</si>
  <si>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</si>
  <si>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</si>
  <si>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</si>
  <si>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</si>
  <si>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</si>
  <si>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</si>
  <si>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</si>
  <si>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</si>
  <si>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</si>
  <si>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</si>
  <si>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</si>
  <si>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</si>
  <si>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</si>
  <si>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</si>
  <si>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</si>
  <si>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</si>
  <si>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</si>
  <si>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</si>
  <si>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</si>
  <si>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</si>
  <si>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</si>
  <si>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</si>
  <si>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</si>
  <si>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</si>
  <si>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</si>
  <si>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</si>
  <si>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</si>
  <si>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</si>
  <si>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</si>
  <si>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</si>
  <si>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</si>
  <si>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</si>
  <si>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</si>
  <si>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</si>
  <si>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</si>
  <si>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</si>
  <si>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</si>
  <si>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</si>
  <si>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</si>
  <si>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</si>
  <si>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</si>
  <si>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</si>
  <si>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</si>
  <si>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</si>
  <si>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</si>
  <si>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</si>
  <si>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</si>
  <si>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</si>
  <si>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</si>
  <si>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</si>
  <si>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</si>
  <si>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</si>
  <si>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</si>
  <si>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</si>
  <si>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</si>
  <si>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</si>
  <si>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</si>
  <si>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</si>
  <si>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</si>
  <si>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</si>
  <si>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</si>
  <si>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</si>
  <si>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</si>
  <si>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</si>
  <si>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</si>
  <si>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</si>
  <si>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</si>
  <si>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</si>
  <si>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</si>
  <si>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</si>
  <si>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</si>
  <si>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</si>
  <si>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</si>
  <si>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</si>
  <si>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</si>
  <si>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</si>
  <si>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</si>
  <si>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</si>
  <si>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</si>
  <si>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</si>
  <si>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</si>
  <si>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</si>
  <si>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</si>
  <si>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</si>
  <si>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</si>
  <si>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</si>
  <si>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</si>
  <si>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</si>
  <si>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</si>
  <si>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</si>
  <si>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</si>
  <si>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</si>
  <si>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</si>
  <si>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</si>
  <si>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</si>
  <si>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</si>
  <si>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</si>
  <si>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</si>
  <si>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</si>
  <si>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</si>
  <si>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</si>
  <si>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</si>
  <si>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</si>
  <si>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</si>
  <si>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</si>
  <si>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</si>
  <si>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</si>
  <si>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</si>
  <si>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</si>
  <si>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</si>
  <si>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</si>
  <si>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</si>
  <si>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</si>
  <si>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</si>
  <si>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</si>
  <si>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</si>
  <si>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</si>
  <si>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</si>
  <si>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</si>
  <si>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</si>
  <si>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</si>
  <si>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</si>
  <si>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</si>
  <si>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</si>
  <si>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</si>
  <si>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</si>
  <si>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</si>
  <si>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</si>
  <si>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</si>
  <si>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</si>
  <si>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</si>
  <si>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</si>
  <si>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</si>
  <si>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</si>
  <si>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</si>
  <si>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</si>
  <si>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</si>
  <si>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</si>
  <si>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</si>
  <si>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</si>
  <si>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</si>
  <si>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</si>
  <si>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</si>
  <si>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</si>
  <si>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</si>
  <si>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</si>
  <si>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</si>
  <si>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</si>
  <si>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</si>
  <si>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</si>
  <si>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</si>
  <si>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</si>
  <si>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</si>
  <si>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</si>
  <si>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</si>
  <si>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</si>
  <si>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</si>
  <si>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</si>
  <si>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</si>
  <si>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</si>
  <si>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</si>
  <si>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</si>
  <si>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</si>
  <si>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</si>
  <si>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</si>
  <si>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</si>
  <si>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</si>
  <si>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</si>
  <si>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</si>
  <si>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</si>
  <si>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</si>
  <si>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</si>
  <si>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</si>
  <si>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</si>
  <si>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</si>
  <si>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</si>
  <si>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</si>
  <si>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</si>
  <si>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</si>
  <si>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</si>
  <si>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</si>
  <si>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</si>
  <si>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</si>
  <si>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</si>
  <si>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</si>
  <si>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</si>
  <si>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</si>
  <si>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</si>
  <si>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</si>
  <si>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</si>
  <si>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</si>
  <si>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</si>
  <si>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</si>
  <si>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</si>
  <si>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</si>
  <si>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</si>
  <si>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</si>
  <si>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</si>
  <si>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</si>
  <si>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</si>
  <si>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</si>
  <si>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</si>
  <si>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</si>
  <si>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</si>
  <si>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</si>
  <si>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</si>
  <si>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</si>
  <si>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</si>
  <si>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</si>
  <si>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</si>
  <si>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</si>
  <si>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</si>
  <si>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</si>
  <si>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</si>
  <si>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</si>
  <si>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</si>
  <si>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</si>
  <si>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</si>
  <si>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</si>
  <si>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</si>
  <si>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</si>
  <si>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</si>
  <si>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</si>
  <si>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</si>
  <si>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</si>
  <si>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</si>
  <si>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</si>
  <si>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</si>
  <si>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</si>
  <si>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</si>
  <si>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</si>
  <si>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</si>
  <si>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</si>
  <si>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</si>
  <si>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</si>
  <si>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</si>
  <si>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</si>
  <si>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</si>
  <si>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</si>
  <si>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</si>
  <si>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</si>
  <si>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</si>
  <si>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</si>
  <si>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</si>
  <si>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</si>
  <si>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</si>
  <si>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</si>
  <si>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</si>
  <si>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</si>
  <si>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</si>
  <si>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</si>
  <si>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</si>
  <si>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</si>
  <si>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</si>
  <si>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</si>
  <si>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</si>
  <si>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</si>
  <si>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</si>
  <si>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</si>
  <si>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</si>
  <si>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</si>
  <si>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</si>
  <si>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</si>
  <si>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</si>
  <si>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</si>
  <si>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</si>
  <si>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</si>
  <si>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</si>
  <si>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</si>
  <si>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</si>
  <si>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</si>
  <si>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</si>
  <si>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</si>
  <si>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</si>
  <si>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</si>
  <si>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</si>
  <si>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</si>
  <si>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</si>
  <si>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</si>
  <si>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</si>
  <si>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</si>
  <si>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</si>
  <si>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</si>
  <si>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</si>
  <si>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</si>
  <si>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</si>
  <si>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</si>
  <si>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</si>
  <si>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</si>
  <si>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</si>
  <si>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</si>
  <si>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</si>
  <si>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</si>
  <si>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</si>
  <si>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</si>
  <si>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</si>
  <si>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</si>
  <si>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</si>
  <si>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</si>
  <si>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</si>
  <si>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</si>
  <si>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</si>
  <si>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</si>
  <si>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</si>
  <si>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</si>
  <si>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</si>
  <si>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</si>
  <si>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</si>
  <si>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</si>
  <si>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</si>
  <si>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</si>
  <si>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</si>
  <si>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</si>
  <si>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</si>
  <si>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</si>
  <si>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</si>
  <si>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</si>
  <si>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</si>
  <si>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</si>
  <si>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</si>
  <si>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</si>
  <si>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</si>
  <si>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</si>
  <si>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</si>
  <si>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</si>
  <si>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</si>
  <si>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</si>
  <si>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</si>
  <si>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</si>
  <si>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</si>
  <si>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</si>
  <si>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</si>
  <si>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</si>
  <si>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</si>
  <si>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</si>
  <si>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</si>
  <si>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</si>
  <si>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</si>
  <si>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</si>
  <si>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</si>
  <si>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</si>
  <si>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</si>
  <si>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</si>
  <si>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</si>
  <si>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</si>
  <si>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</si>
  <si>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</si>
  <si>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</si>
  <si>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</si>
  <si>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</si>
  <si>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</si>
  <si>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</si>
  <si>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</si>
  <si>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</si>
  <si>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</si>
  <si>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</si>
  <si>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</si>
  <si>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</si>
  <si>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</si>
  <si>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</si>
  <si>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</si>
  <si>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</si>
  <si>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</si>
  <si>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</si>
  <si>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</si>
  <si>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</si>
  <si>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</si>
  <si>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</si>
  <si>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</si>
  <si>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</si>
  <si>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</si>
  <si>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</si>
  <si>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</si>
  <si>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</si>
  <si>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</si>
  <si>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</si>
  <si>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</si>
  <si>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</si>
  <si>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</si>
  <si>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</si>
  <si>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</si>
  <si>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</si>
  <si>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</si>
  <si>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</si>
  <si>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</si>
  <si>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</si>
  <si>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</si>
  <si>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</si>
  <si>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</si>
  <si>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</si>
  <si>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</si>
  <si>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</si>
  <si>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</si>
  <si>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</si>
  <si>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</si>
  <si>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</si>
  <si>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</si>
  <si>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</si>
  <si>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</si>
  <si>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</si>
  <si>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</si>
  <si>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</si>
  <si>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</si>
  <si>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</si>
  <si>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</si>
  <si>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</si>
  <si>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</si>
  <si>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</si>
  <si>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</si>
  <si>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</si>
  <si>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</si>
  <si>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</si>
  <si>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</si>
  <si>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</si>
  <si>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</si>
  <si>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</si>
  <si>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</si>
  <si>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</si>
  <si>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</si>
  <si>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</si>
  <si>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</si>
  <si>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</si>
  <si>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</si>
  <si>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</si>
  <si>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</si>
  <si>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</si>
  <si>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</si>
  <si>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</si>
  <si>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</si>
  <si>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</si>
  <si>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</si>
  <si>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</si>
  <si>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</si>
  <si>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</si>
  <si>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</si>
  <si>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</si>
  <si>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</si>
  <si>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</si>
  <si>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</si>
  <si>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</si>
  <si>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</si>
  <si>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</si>
  <si>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</si>
  <si>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</si>
  <si>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</si>
  <si>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</si>
  <si>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</si>
  <si>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</si>
  <si>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</si>
  <si>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</si>
  <si>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</si>
  <si>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</si>
  <si>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</si>
  <si>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</si>
  <si>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</si>
  <si>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</si>
  <si>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</si>
  <si>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</si>
  <si>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</si>
  <si>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</si>
  <si>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</si>
  <si>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</si>
  <si>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</si>
  <si>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</si>
  <si>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</si>
  <si>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</si>
  <si>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</si>
  <si>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</si>
  <si>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</si>
  <si>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</si>
  <si>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</si>
  <si>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</si>
  <si>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</si>
  <si>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</si>
  <si>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</si>
  <si>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</si>
  <si>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</si>
  <si>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</si>
  <si>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</si>
  <si>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</si>
  <si>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</si>
  <si>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</si>
  <si>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</si>
  <si>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</si>
  <si>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</si>
  <si>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</si>
  <si>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</si>
  <si>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</si>
  <si>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</si>
  <si>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</si>
  <si>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</si>
  <si>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</si>
  <si>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</si>
  <si>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</si>
  <si>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</si>
  <si>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</si>
  <si>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</si>
  <si>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</si>
  <si>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</si>
  <si>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</si>
  <si>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</si>
  <si>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</si>
  <si>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</si>
  <si>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</si>
  <si>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</si>
  <si>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</si>
  <si>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</si>
  <si>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</si>
  <si>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</si>
  <si>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</si>
  <si>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</si>
  <si>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</si>
  <si>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</si>
  <si>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</si>
  <si>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</si>
  <si>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</si>
  <si>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</si>
  <si>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</si>
  <si>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</si>
  <si>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</si>
  <si>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</si>
  <si>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</si>
  <si>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</si>
  <si>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</si>
  <si>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</si>
  <si>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</si>
  <si>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</si>
  <si>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</si>
  <si>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</si>
  <si>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</si>
  <si>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</si>
  <si>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</si>
  <si>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</si>
  <si>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</si>
  <si>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</si>
  <si>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</si>
  <si>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</si>
  <si>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</si>
  <si>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</si>
  <si>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</si>
  <si>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</si>
  <si>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</si>
  <si>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</si>
  <si>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</si>
  <si>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</si>
  <si>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</si>
  <si>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</si>
  <si>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</si>
  <si>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</si>
  <si>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</si>
  <si>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</si>
  <si>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</si>
  <si>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</si>
  <si>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</si>
  <si>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</si>
  <si>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</si>
  <si>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</si>
  <si>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</si>
  <si>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</si>
  <si>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</si>
  <si>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</si>
  <si>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</si>
  <si>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</si>
  <si>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</si>
  <si>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</si>
  <si>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</si>
  <si>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</si>
  <si>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</si>
  <si>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</si>
  <si>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</si>
  <si>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</si>
  <si>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</si>
  <si>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</si>
  <si>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</si>
  <si>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</si>
  <si>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</si>
  <si>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</si>
  <si>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</si>
  <si>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</si>
  <si>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</si>
  <si>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</si>
  <si>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</si>
  <si>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</si>
  <si>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</si>
  <si>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</si>
  <si>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</si>
  <si>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</si>
  <si>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</si>
  <si>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</si>
  <si>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</si>
  <si>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</si>
  <si>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</si>
  <si>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</si>
  <si>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</si>
  <si>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</si>
  <si>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</si>
  <si>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</si>
  <si>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</si>
  <si>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</si>
  <si>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</si>
  <si>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</si>
  <si>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</si>
  <si>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</si>
  <si>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</si>
  <si>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</si>
  <si>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</si>
  <si>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</si>
  <si>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</si>
  <si>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</si>
  <si>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</si>
  <si>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</si>
  <si>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</si>
  <si>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</si>
  <si>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</si>
  <si>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</si>
  <si>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</si>
  <si>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</si>
  <si>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</si>
  <si>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</si>
  <si>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</si>
  <si>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</si>
  <si>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</si>
  <si>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</si>
  <si>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</si>
  <si>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</si>
  <si>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</si>
  <si>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</si>
  <si>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</si>
  <si>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</si>
  <si>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</si>
  <si>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</si>
  <si>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</si>
  <si>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</si>
  <si>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</si>
  <si>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</si>
  <si>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</si>
  <si>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</si>
  <si>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</si>
  <si>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</si>
  <si>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</si>
  <si>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</si>
  <si>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</si>
  <si>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</si>
  <si>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</si>
  <si>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</si>
  <si>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</si>
  <si>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</si>
  <si>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</si>
  <si>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</si>
  <si>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</si>
  <si>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</si>
  <si>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</si>
  <si>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</si>
  <si>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</si>
  <si>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</si>
  <si>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</si>
  <si>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</si>
  <si>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</si>
  <si>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</si>
  <si>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</si>
  <si>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</si>
  <si>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</si>
  <si>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</si>
  <si>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</si>
  <si>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</si>
  <si>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</si>
  <si>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</si>
  <si>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</si>
  <si>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</si>
  <si>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</si>
  <si>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</si>
  <si>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</si>
  <si>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</si>
  <si>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</si>
  <si>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</si>
  <si>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</si>
  <si>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</si>
  <si>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</si>
  <si>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</si>
  <si>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</si>
  <si>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</si>
  <si>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</si>
  <si>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</si>
  <si>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</si>
  <si>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</si>
  <si>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</si>
  <si>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</si>
  <si>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</si>
  <si>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</si>
  <si>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</si>
  <si>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</si>
  <si>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</si>
  <si>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</si>
  <si>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</si>
  <si>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</si>
  <si>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</si>
  <si>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</si>
  <si>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</si>
  <si>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</si>
  <si>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</si>
  <si>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</si>
  <si>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</si>
  <si>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</si>
  <si>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</si>
  <si>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</si>
  <si>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</si>
  <si>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</si>
  <si>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</si>
  <si>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</si>
  <si>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</si>
  <si>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</si>
  <si>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</si>
  <si>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</si>
  <si>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</si>
  <si>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</si>
  <si>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</si>
  <si>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</si>
  <si>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</si>
  <si>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</si>
  <si>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</si>
  <si>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</si>
  <si>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</si>
  <si>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</si>
  <si>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</si>
  <si>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</si>
  <si>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</si>
  <si>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</si>
  <si>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</si>
  <si>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</si>
  <si>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</si>
  <si>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</si>
  <si>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</si>
  <si>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</si>
  <si>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</si>
  <si>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</si>
  <si>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</si>
  <si>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</si>
  <si>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</si>
  <si>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</si>
  <si>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</si>
  <si>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</si>
  <si>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</si>
  <si>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</si>
  <si>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</si>
  <si>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</si>
  <si>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</si>
  <si>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</si>
  <si>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</si>
  <si>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</si>
  <si>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</si>
  <si>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</si>
  <si>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</si>
  <si>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</si>
  <si>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</si>
  <si>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</si>
  <si>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</si>
  <si>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</si>
  <si>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</si>
  <si>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</si>
  <si>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</si>
  <si>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</si>
  <si>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</si>
  <si>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</si>
  <si>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</si>
  <si>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</si>
  <si>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</si>
  <si>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</si>
  <si>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</si>
  <si>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</si>
  <si>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</si>
  <si>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</si>
  <si>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</si>
  <si>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</si>
  <si>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</si>
  <si>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</si>
  <si>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</si>
  <si>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</si>
  <si>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</si>
  <si>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</si>
  <si>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</si>
  <si>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</si>
  <si>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</si>
  <si>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</si>
  <si>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</si>
  <si>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</si>
  <si>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</si>
  <si>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</si>
  <si>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</si>
  <si>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</si>
  <si>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</si>
  <si>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</si>
  <si>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</si>
  <si>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</si>
  <si>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</si>
  <si>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</si>
  <si>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</si>
  <si>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</si>
  <si>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</si>
  <si>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</si>
  <si>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</si>
  <si>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</si>
  <si>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</si>
  <si>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</si>
  <si>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</si>
  <si>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</si>
  <si>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</si>
  <si>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</si>
  <si>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</si>
  <si>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</si>
  <si>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</si>
  <si>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</si>
  <si>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</si>
  <si>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</si>
  <si>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</si>
  <si>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</si>
  <si>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</si>
  <si>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</si>
  <si>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</si>
  <si>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</si>
  <si>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</si>
  <si>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</si>
  <si>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</si>
  <si>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</si>
  <si>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</si>
  <si>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</si>
  <si>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</si>
  <si>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</si>
  <si>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</si>
  <si>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</si>
  <si>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</si>
  <si>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</si>
  <si>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</si>
  <si>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</si>
  <si>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</si>
  <si>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</si>
  <si>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</si>
  <si>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</si>
  <si>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</si>
  <si>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</si>
  <si>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</si>
  <si>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</si>
  <si>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</si>
  <si>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</si>
  <si>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</si>
  <si>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</si>
  <si>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</si>
  <si>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</si>
  <si>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</si>
  <si>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</si>
  <si>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</si>
  <si>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</si>
  <si>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</si>
  <si>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</si>
  <si>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</si>
  <si>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</si>
  <si>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</si>
  <si>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</si>
  <si>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</si>
  <si>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</si>
  <si>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</si>
  <si>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</si>
  <si>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</si>
  <si>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</si>
  <si>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</si>
  <si>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</si>
  <si>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</si>
  <si>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</si>
  <si>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</si>
  <si>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</si>
  <si>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</si>
  <si>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</si>
  <si>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</si>
  <si>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</si>
  <si>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</si>
  <si>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</si>
  <si>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</si>
  <si>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</si>
  <si>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</si>
  <si>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</si>
  <si>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</si>
  <si>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</si>
  <si>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</si>
  <si>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</si>
  <si>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</si>
  <si>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</si>
  <si>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</si>
  <si>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</si>
  <si>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</si>
  <si>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</si>
  <si>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</si>
  <si>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</si>
  <si>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</si>
  <si>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</si>
  <si>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</si>
  <si>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</si>
  <si>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</si>
  <si>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</si>
  <si>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</si>
  <si>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</si>
  <si>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</si>
  <si>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</si>
  <si>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</si>
  <si>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</si>
  <si>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</si>
  <si>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</si>
  <si>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</si>
  <si>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</si>
  <si>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</si>
  <si>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</si>
  <si>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</si>
  <si>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</si>
  <si>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</si>
  <si>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</si>
  <si>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</si>
  <si>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</si>
  <si>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</si>
  <si>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</si>
  <si>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</si>
  <si>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</si>
  <si>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</si>
  <si>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</si>
  <si>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</si>
  <si>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</si>
  <si>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</si>
  <si>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</si>
  <si>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</si>
  <si>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</si>
  <si>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</si>
  <si>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</si>
  <si>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</si>
  <si>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</si>
  <si>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</si>
  <si>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</si>
  <si>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</si>
  <si>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</si>
  <si>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</si>
  <si>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</si>
  <si>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</si>
  <si>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</si>
  <si>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</si>
  <si>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</si>
  <si>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</si>
  <si>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</si>
  <si>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</si>
  <si>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</si>
  <si>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</si>
  <si>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</si>
  <si>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</si>
  <si>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</si>
  <si>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</si>
  <si>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</si>
  <si>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</si>
  <si>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</si>
  <si>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</si>
  <si>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</si>
  <si>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</si>
  <si>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</si>
  <si>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</si>
  <si>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</si>
  <si>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</si>
  <si>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</si>
  <si>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</si>
  <si>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</si>
  <si>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</si>
  <si>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</si>
  <si>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</si>
  <si>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</si>
  <si>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</si>
  <si>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</si>
  <si>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</si>
  <si>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</si>
  <si>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</si>
  <si>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</si>
  <si>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</si>
  <si>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</si>
  <si>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</si>
  <si>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</si>
  <si>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</si>
  <si>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</si>
  <si>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</si>
  <si>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</si>
  <si>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</si>
  <si>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</si>
  <si>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</si>
  <si>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</si>
  <si>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</si>
  <si>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</si>
  <si>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</si>
  <si>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</si>
  <si>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</si>
  <si>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</si>
  <si>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</si>
  <si>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</si>
  <si>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</si>
  <si>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</si>
  <si>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</si>
  <si>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</si>
  <si>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</si>
  <si>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</si>
  <si>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</si>
  <si>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</si>
  <si>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</si>
  <si>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</si>
  <si>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</si>
  <si>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</si>
  <si>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</si>
  <si>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</si>
  <si>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</si>
  <si>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</si>
  <si>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</si>
  <si>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</si>
  <si>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</si>
  <si>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</si>
  <si>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</si>
  <si>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</si>
  <si>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</si>
  <si>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</si>
  <si>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</si>
  <si>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</si>
  <si>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</si>
  <si>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</si>
  <si>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</si>
  <si>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</si>
  <si>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</si>
  <si>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</si>
  <si>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</si>
  <si>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</si>
  <si>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</si>
  <si>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</si>
  <si>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</si>
  <si>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</si>
  <si>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</si>
  <si>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</si>
  <si>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</si>
  <si>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</si>
  <si>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</si>
  <si>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</si>
  <si>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</si>
  <si>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</si>
  <si>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</si>
  <si>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</si>
  <si>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</si>
  <si>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</si>
  <si>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</si>
  <si>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</si>
  <si>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</si>
  <si>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</si>
  <si>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</si>
  <si>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</si>
  <si>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</si>
  <si>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</si>
  <si>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</si>
  <si>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</si>
  <si>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</si>
  <si>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</si>
  <si>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</si>
  <si>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</si>
  <si>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</si>
  <si>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</si>
  <si>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</si>
  <si>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</si>
  <si>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</si>
  <si>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</si>
  <si>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</si>
  <si>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</si>
  <si>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</si>
  <si>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</si>
  <si>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</si>
  <si>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</si>
  <si>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</si>
  <si>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</si>
  <si>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</si>
  <si>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</si>
  <si>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</si>
  <si>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</si>
  <si>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</si>
  <si>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</si>
  <si>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</si>
  <si>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</si>
  <si>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</si>
  <si>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</si>
  <si>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</si>
  <si>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</si>
  <si>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</si>
  <si>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</si>
  <si>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</si>
  <si>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</si>
  <si>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</si>
  <si>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</si>
  <si>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</si>
  <si>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</si>
  <si>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</si>
  <si>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</si>
  <si>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</si>
  <si>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</si>
  <si>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</si>
  <si>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</si>
  <si>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</si>
  <si>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</si>
  <si>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</si>
  <si>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</si>
  <si>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</si>
  <si>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</si>
  <si>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</si>
  <si>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</si>
  <si>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</si>
  <si>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</si>
  <si>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</si>
  <si>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</si>
  <si>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</si>
  <si>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</si>
  <si>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</si>
  <si>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</si>
  <si>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</si>
  <si>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</si>
  <si>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</si>
  <si>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</si>
  <si>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</si>
  <si>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</si>
  <si>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</si>
  <si>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</si>
  <si>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</si>
  <si>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</si>
  <si>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</si>
  <si>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</si>
  <si>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</si>
  <si>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</si>
  <si>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</si>
  <si>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</si>
  <si>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</si>
  <si>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</si>
  <si>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</si>
  <si>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</si>
  <si>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</si>
  <si>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</si>
  <si>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</si>
  <si>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</si>
  <si>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</si>
  <si>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</si>
  <si>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</si>
  <si>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</si>
  <si>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</si>
  <si>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</si>
  <si>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</si>
  <si>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</si>
  <si>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</si>
  <si>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</si>
  <si>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</si>
  <si>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</si>
  <si>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</si>
  <si>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</si>
  <si>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</si>
  <si>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</si>
  <si>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</si>
  <si>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</si>
  <si>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</si>
  <si>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</si>
  <si>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</si>
  <si>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</si>
  <si>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</si>
  <si>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</si>
  <si>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</si>
  <si>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</si>
  <si>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</si>
  <si>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</si>
  <si>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</si>
  <si>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</si>
  <si>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</si>
  <si>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</si>
  <si>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</si>
  <si>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</si>
  <si>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</si>
  <si>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</si>
  <si>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</si>
  <si>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</si>
  <si>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</si>
  <si>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</si>
  <si>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</si>
  <si>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</si>
  <si>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</si>
  <si>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</si>
  <si>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</si>
  <si>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</si>
  <si>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</si>
  <si>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</si>
  <si>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</si>
  <si>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</si>
  <si>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</si>
  <si>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</si>
  <si>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</si>
  <si>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</si>
  <si>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</si>
  <si>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</si>
  <si>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</si>
  <si>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</si>
  <si>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</si>
  <si>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</si>
  <si>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</si>
  <si>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</si>
  <si>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</si>
  <si>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</si>
  <si>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</si>
  <si>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</si>
  <si>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</si>
  <si>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</si>
  <si>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</si>
  <si>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</si>
  <si>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</si>
  <si>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</si>
  <si>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</si>
  <si>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</si>
  <si>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</si>
  <si>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</si>
  <si>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</si>
  <si>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</si>
  <si>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</si>
  <si>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</si>
  <si>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</si>
  <si>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</si>
  <si>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</si>
  <si>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</si>
  <si>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</si>
  <si>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</si>
  <si>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</si>
  <si>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</si>
  <si>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</si>
  <si>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</si>
  <si>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</si>
  <si>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</si>
  <si>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</si>
  <si>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</si>
  <si>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</si>
  <si>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</si>
  <si>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</si>
  <si>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</si>
  <si>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</si>
  <si>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</si>
  <si>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</si>
  <si>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</si>
  <si>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</si>
  <si>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</si>
  <si>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</si>
  <si>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</si>
  <si>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</si>
  <si>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</si>
  <si>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</si>
  <si>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</si>
  <si>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</si>
  <si>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</si>
  <si>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</si>
  <si>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</si>
  <si>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</si>
  <si>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</si>
  <si>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</si>
  <si>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</si>
  <si>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</si>
  <si>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</si>
  <si>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</si>
  <si>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</si>
  <si>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</si>
  <si>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</si>
  <si>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</si>
  <si>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</si>
  <si>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</si>
  <si>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</si>
  <si>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</si>
  <si>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</si>
  <si>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</si>
  <si>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</si>
  <si>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</si>
  <si>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</si>
  <si>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</si>
  <si>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</si>
  <si>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</si>
  <si>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</si>
  <si>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</si>
  <si>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</si>
  <si>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</si>
  <si>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</si>
  <si>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</si>
  <si>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</si>
  <si>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</si>
  <si>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</si>
  <si>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</si>
  <si>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</si>
  <si>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</si>
  <si>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</si>
  <si>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</si>
  <si>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</si>
  <si>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</si>
  <si>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</si>
  <si>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</si>
  <si>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</si>
  <si>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</si>
  <si>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</si>
  <si>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</si>
  <si>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</si>
  <si>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</si>
  <si>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</si>
  <si>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</si>
  <si>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</si>
  <si>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</si>
  <si>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</si>
  <si>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</si>
  <si>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</si>
  <si>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</si>
  <si>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</si>
  <si>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</si>
  <si>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</si>
  <si>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</si>
  <si>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</si>
  <si>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</si>
  <si>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</si>
  <si>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</si>
  <si>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</si>
  <si>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</si>
  <si>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</si>
  <si>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</si>
  <si>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</si>
  <si>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</si>
  <si>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</si>
  <si>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</si>
  <si>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</si>
  <si>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</si>
  <si>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</si>
  <si>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</si>
  <si>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</si>
  <si>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</si>
  <si>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</si>
  <si>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</si>
  <si>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</si>
  <si>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</si>
  <si>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</si>
  <si>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</si>
  <si>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</si>
  <si>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</si>
  <si>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</si>
  <si>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</si>
  <si>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</si>
  <si>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</si>
  <si>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</si>
  <si>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</si>
  <si>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</si>
  <si>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</si>
  <si>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</si>
  <si>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</si>
  <si>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</si>
  <si>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</si>
  <si>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</si>
  <si>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</si>
  <si>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</si>
  <si>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</si>
  <si>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</si>
  <si>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</si>
  <si>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</si>
  <si>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</si>
  <si>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</si>
  <si>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</si>
  <si>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</si>
  <si>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</si>
  <si>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</si>
  <si>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</si>
  <si>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</si>
  <si>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</si>
  <si>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</si>
  <si>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</si>
  <si>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</si>
  <si>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</si>
  <si>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</si>
  <si>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</si>
  <si>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</si>
  <si>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</si>
  <si>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</si>
  <si>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</si>
  <si>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</si>
  <si>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</si>
  <si>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</si>
  <si>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</si>
  <si>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</si>
  <si>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</si>
  <si>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</si>
  <si>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</si>
  <si>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</si>
  <si>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</si>
  <si>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</si>
  <si>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</si>
  <si>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</si>
  <si>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</si>
  <si>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</si>
  <si>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</si>
  <si>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</si>
  <si>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</si>
  <si>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</si>
  <si>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</si>
  <si>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</si>
  <si>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</si>
  <si>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</si>
  <si>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</si>
  <si>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</si>
  <si>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</si>
  <si>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</si>
  <si>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</si>
  <si>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</si>
  <si>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</si>
  <si>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</si>
  <si>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</si>
  <si>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</si>
  <si>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</si>
  <si>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</si>
  <si>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</si>
  <si>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</si>
  <si>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</si>
  <si>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</si>
  <si>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</si>
  <si>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</si>
  <si>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</si>
  <si>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</si>
  <si>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</si>
  <si>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</si>
  <si>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</si>
  <si>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</si>
  <si>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</si>
  <si>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</si>
  <si>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</si>
  <si>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</si>
  <si>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</si>
  <si>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</si>
  <si>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</si>
  <si>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</si>
  <si>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</si>
  <si>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</si>
  <si>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</si>
  <si>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</si>
  <si>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</si>
  <si>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</si>
  <si>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</si>
  <si>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</si>
  <si>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</si>
  <si>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</si>
  <si>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</si>
  <si>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</si>
  <si>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</si>
  <si>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</si>
  <si>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</si>
  <si>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</si>
  <si>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</si>
  <si>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</si>
  <si>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</si>
  <si>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</si>
  <si>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</si>
  <si>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</si>
  <si>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</si>
  <si>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</si>
  <si>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</si>
  <si>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</si>
  <si>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</si>
  <si>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</si>
  <si>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</si>
  <si>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</si>
  <si>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</si>
  <si>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</si>
  <si>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</si>
  <si>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</si>
  <si>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</si>
  <si>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</si>
  <si>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</si>
  <si>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</si>
  <si>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</si>
  <si>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</si>
  <si>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</si>
  <si>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</si>
  <si>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</si>
  <si>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</si>
  <si>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</si>
  <si>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</si>
  <si>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</si>
  <si>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</si>
  <si>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</si>
  <si>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</si>
  <si>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</si>
  <si>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</si>
  <si>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</si>
  <si>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</si>
  <si>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</si>
  <si>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</si>
  <si>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</si>
  <si>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</si>
  <si>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</si>
  <si>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</si>
  <si>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</si>
  <si>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</si>
  <si>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</si>
  <si>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</si>
  <si>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</si>
  <si>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</si>
  <si>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</si>
  <si>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</si>
  <si>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</si>
  <si>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</si>
  <si>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</si>
  <si>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</si>
  <si>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</si>
  <si>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</si>
  <si>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</si>
  <si>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</si>
  <si>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</si>
  <si>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</si>
  <si>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</si>
  <si>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</si>
  <si>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</si>
  <si>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</si>
  <si>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</si>
  <si>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</si>
  <si>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</si>
  <si>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</si>
  <si>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</si>
  <si>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</si>
  <si>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</si>
  <si>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</si>
  <si>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</si>
  <si>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</si>
  <si>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</si>
  <si>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</si>
  <si>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</si>
  <si>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</si>
  <si>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</si>
  <si>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</si>
  <si>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</si>
  <si>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</si>
  <si>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</si>
  <si>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</si>
  <si>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</si>
  <si>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</si>
  <si>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</si>
  <si>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</si>
  <si>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</si>
  <si>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</si>
  <si>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</si>
  <si>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</si>
  <si>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</si>
  <si>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</si>
  <si>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</si>
  <si>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</si>
  <si>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</si>
  <si>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</si>
  <si>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</si>
  <si>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</si>
  <si>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</si>
  <si>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</si>
  <si>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</si>
  <si>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</si>
  <si>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</si>
  <si>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</si>
  <si>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</si>
  <si>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</si>
  <si>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</si>
  <si>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</si>
  <si>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</si>
  <si>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</si>
  <si>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</si>
  <si>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</si>
  <si>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</si>
  <si>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</si>
  <si>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</si>
  <si>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</si>
  <si>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</si>
  <si>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</si>
  <si>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</si>
  <si>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</si>
  <si>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</si>
  <si>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</si>
  <si>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</si>
  <si>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</si>
  <si>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</si>
  <si>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</si>
  <si>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</si>
  <si>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</si>
  <si>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</si>
  <si>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</si>
  <si>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</si>
  <si>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</si>
  <si>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</si>
  <si>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</si>
  <si>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</si>
  <si>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</si>
  <si>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</si>
  <si>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</si>
  <si>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</si>
  <si>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</si>
  <si>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</si>
  <si>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</si>
  <si>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</si>
  <si>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</si>
  <si>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</si>
  <si>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</si>
  <si>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</si>
  <si>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</si>
  <si>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</si>
  <si>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</si>
  <si>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</si>
  <si>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</si>
  <si>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</si>
  <si>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</si>
  <si>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</si>
  <si>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</si>
  <si>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</si>
  <si>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</si>
  <si>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</si>
  <si>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</si>
  <si>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</si>
  <si>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</si>
  <si>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</si>
  <si>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</si>
  <si>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</si>
  <si>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</si>
  <si>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</si>
  <si>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</si>
  <si>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</si>
  <si>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</si>
  <si>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</si>
  <si>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</si>
  <si>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</si>
  <si>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</si>
  <si>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</si>
  <si>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</si>
  <si>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</si>
  <si>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</si>
  <si>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</si>
  <si>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</si>
  <si>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</si>
  <si>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</si>
  <si>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</si>
  <si>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</si>
  <si>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</si>
  <si>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</si>
  <si>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</si>
  <si>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</si>
  <si>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</si>
  <si>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</si>
  <si>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</si>
  <si>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</si>
  <si>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</si>
  <si>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</si>
  <si>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</si>
  <si>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</si>
  <si>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</si>
  <si>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</si>
  <si>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</si>
  <si>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</si>
  <si>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</si>
  <si>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</si>
  <si>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</si>
  <si>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</si>
  <si>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</si>
  <si>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</si>
  <si>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</si>
  <si>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</si>
  <si>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</si>
  <si>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</si>
  <si>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</si>
  <si>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</si>
  <si>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</si>
  <si>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</si>
  <si>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</si>
  <si>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</si>
  <si>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</si>
  <si>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</si>
  <si>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</si>
  <si>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</si>
  <si>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</si>
  <si>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</si>
  <si>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</si>
  <si>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</si>
  <si>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</si>
  <si>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</si>
  <si>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</si>
  <si>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</si>
  <si>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</si>
  <si>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</si>
  <si>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</si>
  <si>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</si>
  <si>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</si>
  <si>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</si>
  <si>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</si>
  <si>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</si>
  <si>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</si>
  <si>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</si>
  <si>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</si>
  <si>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</si>
  <si>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</si>
  <si>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</si>
  <si>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</si>
  <si>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</si>
  <si>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</si>
  <si>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</si>
  <si>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</si>
  <si>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</si>
  <si>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</si>
  <si>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</si>
  <si>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</si>
  <si>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</si>
  <si>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</si>
  <si>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</si>
  <si>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</si>
  <si>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</si>
  <si>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</si>
  <si>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</si>
  <si>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</si>
  <si>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</si>
  <si>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</si>
  <si>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</si>
  <si>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</si>
  <si>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</si>
  <si>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</si>
  <si>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</si>
  <si>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</si>
  <si>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</si>
  <si>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</si>
  <si>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</si>
  <si>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</si>
  <si>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</si>
  <si>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</si>
  <si>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</si>
  <si>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</si>
  <si>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</si>
  <si>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</si>
  <si>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</si>
  <si>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</si>
  <si>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</si>
  <si>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</si>
  <si>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</si>
  <si>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</si>
  <si>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</si>
  <si>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</si>
  <si>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</si>
  <si>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</si>
  <si>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</si>
  <si>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</si>
  <si>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</si>
  <si>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</si>
  <si>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</si>
  <si>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</si>
  <si>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</si>
  <si>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</si>
  <si>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</si>
  <si>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</si>
  <si>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</si>
  <si>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</si>
  <si>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</si>
  <si>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</si>
  <si>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</si>
  <si>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</si>
  <si>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</si>
  <si>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</si>
  <si>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</si>
  <si>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</si>
  <si>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</si>
  <si>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</si>
  <si>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</si>
  <si>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</si>
  <si>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</si>
  <si>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</si>
  <si>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</si>
  <si>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</si>
  <si>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</si>
  <si>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</si>
  <si>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</si>
  <si>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</si>
  <si>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</si>
  <si>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</si>
  <si>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</si>
  <si>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</si>
  <si>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</si>
  <si>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</si>
  <si>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</si>
  <si>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</si>
  <si>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</si>
  <si>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</si>
  <si>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</si>
  <si>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</si>
  <si>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</si>
  <si>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</si>
  <si>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</si>
  <si>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</si>
  <si>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</si>
  <si>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</si>
  <si>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</si>
  <si>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</si>
  <si>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</si>
  <si>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</si>
  <si>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</si>
  <si>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</si>
  <si>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</si>
  <si>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</si>
  <si>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</si>
  <si>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</si>
  <si>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</si>
  <si>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</si>
  <si>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</si>
  <si>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</si>
  <si>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</si>
  <si>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</si>
  <si>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</si>
  <si>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</si>
  <si>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</si>
  <si>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</si>
  <si>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</si>
  <si>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</si>
  <si>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</si>
  <si>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</si>
  <si>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</si>
  <si>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</si>
  <si>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</si>
  <si>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</si>
  <si>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</si>
  <si>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</si>
  <si>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</si>
  <si>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</si>
  <si>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</si>
  <si>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</si>
  <si>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</si>
  <si>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</si>
  <si>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</si>
  <si>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</si>
  <si>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</si>
  <si>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</si>
  <si>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</si>
  <si>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</si>
  <si>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</si>
  <si>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</si>
  <si>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</si>
  <si>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</si>
  <si>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</si>
  <si>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</si>
  <si>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</si>
  <si>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</si>
  <si>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</si>
  <si>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</si>
  <si>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</si>
  <si>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</si>
  <si>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</si>
  <si>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</si>
  <si>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</si>
  <si>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</si>
  <si>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</si>
  <si>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</si>
  <si>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</si>
  <si>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</si>
  <si>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</si>
  <si>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</si>
  <si>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</si>
  <si>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</si>
  <si>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</si>
  <si>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</si>
  <si>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</si>
  <si>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</si>
  <si>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</si>
  <si>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</si>
  <si>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</si>
  <si>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</si>
  <si>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</si>
  <si>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</si>
  <si>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</si>
  <si>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</si>
  <si>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</si>
  <si>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</si>
  <si>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</si>
  <si>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</si>
  <si>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</si>
  <si>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</si>
  <si>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</si>
  <si>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</si>
  <si>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</si>
  <si>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</si>
  <si>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</si>
  <si>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</si>
  <si>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</si>
  <si>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</si>
  <si>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</si>
  <si>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</si>
  <si>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</si>
  <si>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</si>
  <si>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</si>
  <si>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</si>
  <si>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</si>
  <si>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</si>
  <si>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</si>
  <si>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</si>
  <si>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</si>
  <si>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</si>
  <si>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</si>
  <si>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</si>
  <si>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</si>
  <si>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</si>
  <si>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</si>
  <si>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</si>
  <si>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</si>
  <si>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</si>
  <si>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</si>
  <si>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</si>
  <si>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</si>
  <si>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</si>
  <si>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</si>
  <si>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</si>
  <si>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</si>
  <si>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</si>
  <si>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</si>
  <si>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</si>
  <si>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</si>
  <si>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</si>
  <si>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</si>
  <si>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</si>
  <si>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</si>
  <si>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</si>
  <si>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</si>
  <si>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</si>
  <si>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</si>
  <si>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</si>
  <si>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</si>
  <si>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</si>
  <si>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</si>
  <si>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</si>
  <si>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</si>
  <si>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</si>
  <si>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</si>
  <si>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</si>
  <si>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</si>
  <si>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</si>
  <si>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</si>
  <si>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</si>
  <si>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</si>
  <si>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</si>
  <si>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</si>
  <si>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</si>
  <si>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</si>
  <si>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</si>
  <si>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</si>
  <si>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</si>
  <si>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</si>
  <si>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</si>
  <si>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</si>
  <si>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</si>
  <si>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</si>
  <si>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</si>
  <si>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</si>
  <si>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</si>
  <si>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</si>
  <si>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</si>
  <si>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</si>
  <si>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</si>
  <si>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</si>
  <si>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</si>
  <si>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</si>
  <si>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</si>
  <si>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</si>
  <si>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</si>
  <si>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</si>
  <si>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</si>
  <si>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</si>
  <si>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</si>
  <si>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</si>
  <si>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</si>
  <si>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</si>
  <si>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</si>
  <si>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</si>
  <si>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</si>
  <si>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</si>
  <si>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</si>
  <si>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</si>
  <si>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</si>
  <si>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</si>
  <si>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</si>
  <si>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</si>
  <si>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</si>
  <si>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</si>
  <si>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</si>
  <si>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</si>
  <si>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</si>
  <si>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</si>
  <si>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</si>
  <si>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</si>
  <si>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</si>
  <si>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</si>
  <si>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</si>
  <si>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</si>
  <si>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</si>
  <si>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</si>
  <si>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</si>
  <si>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</si>
  <si>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</si>
  <si>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</si>
  <si>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</si>
  <si>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</si>
  <si>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</si>
  <si>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</si>
  <si>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</si>
  <si>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</si>
  <si>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</si>
  <si>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</si>
  <si>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</si>
  <si>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</si>
  <si>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</si>
  <si>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</si>
  <si>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</si>
  <si>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</si>
  <si>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</si>
  <si>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</si>
  <si>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</si>
  <si>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</si>
  <si>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</si>
  <si>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</si>
  <si>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</si>
  <si>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</si>
  <si>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</si>
  <si>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</si>
  <si>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</si>
  <si>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</si>
  <si>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</si>
  <si>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</si>
  <si>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</si>
  <si>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</si>
  <si>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</si>
  <si>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</si>
  <si>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</si>
  <si>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</si>
  <si>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</si>
  <si>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</si>
  <si>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</si>
  <si>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</si>
  <si>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</si>
  <si>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</si>
  <si>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</si>
  <si>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</si>
  <si>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</si>
  <si>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</si>
  <si>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</si>
  <si>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</si>
  <si>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</si>
  <si>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</si>
  <si>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</si>
  <si>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</si>
  <si>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</si>
  <si>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</si>
  <si>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</si>
  <si>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</si>
  <si>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</si>
  <si>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</si>
  <si>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</si>
  <si>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</si>
  <si>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</si>
  <si>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</si>
  <si>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</si>
  <si>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</si>
  <si>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</si>
  <si>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</si>
  <si>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</si>
  <si>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</si>
  <si>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</si>
  <si>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</si>
  <si>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</si>
  <si>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</si>
  <si>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</si>
  <si>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</si>
  <si>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</si>
  <si>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</si>
  <si>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</si>
  <si>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</si>
  <si>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</si>
  <si>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</si>
  <si>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</si>
  <si>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</si>
  <si>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</si>
  <si>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</si>
  <si>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</si>
  <si>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</si>
  <si>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</si>
  <si>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</si>
  <si>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</si>
  <si>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</si>
  <si>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</si>
  <si>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</si>
  <si>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</si>
  <si>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</si>
  <si>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</si>
  <si>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</si>
  <si>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</si>
  <si>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</si>
  <si>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</si>
  <si>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</si>
  <si>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</si>
  <si>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</si>
  <si>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</si>
  <si>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</si>
  <si>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</si>
  <si>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</si>
  <si>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</si>
  <si>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</si>
  <si>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</si>
  <si>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</si>
  <si>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</si>
  <si>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</si>
  <si>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</si>
  <si>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</si>
  <si>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</si>
  <si>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</si>
  <si>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</si>
  <si>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</si>
  <si>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</si>
  <si>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</si>
  <si>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</si>
  <si>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</si>
  <si>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</si>
  <si>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</si>
  <si>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</si>
  <si>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</si>
  <si>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</si>
  <si>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</si>
  <si>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</si>
  <si>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</si>
  <si>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</si>
  <si>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</si>
  <si>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</si>
  <si>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</si>
  <si>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</si>
  <si>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</si>
  <si>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</si>
  <si>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</si>
  <si>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</si>
  <si>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</si>
  <si>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</si>
  <si>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</si>
  <si>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</si>
  <si>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</si>
  <si>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</si>
  <si>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</si>
  <si>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</si>
  <si>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</si>
  <si>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</si>
  <si>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</si>
  <si>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</si>
  <si>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</si>
  <si>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</si>
  <si>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</si>
  <si>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</si>
  <si>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</si>
  <si>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</si>
  <si>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</si>
  <si>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</si>
  <si>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</si>
  <si>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</si>
  <si>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</si>
  <si>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</si>
  <si>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</si>
  <si>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</si>
  <si>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</si>
  <si>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</si>
  <si>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</si>
  <si>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</si>
  <si>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</si>
  <si>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</si>
  <si>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</si>
  <si>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</si>
  <si>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</si>
  <si>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</si>
  <si>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</si>
  <si>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</si>
  <si>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</si>
  <si>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</si>
  <si>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</si>
  <si>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</si>
  <si>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</si>
  <si>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</si>
  <si>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</si>
  <si>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</si>
  <si>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</si>
  <si>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</si>
  <si>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</si>
  <si>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</si>
  <si>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</si>
  <si>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</si>
  <si>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</si>
  <si>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</si>
  <si>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</si>
  <si>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</si>
  <si>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</si>
  <si>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</si>
  <si>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</si>
  <si>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</si>
  <si>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</si>
  <si>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</si>
  <si>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</si>
  <si>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</si>
  <si>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</si>
  <si>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</si>
  <si>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</si>
  <si>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</si>
  <si>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</si>
  <si>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</si>
  <si>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</si>
  <si>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</si>
  <si>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</si>
  <si>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</si>
  <si>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</si>
  <si>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</si>
  <si>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</si>
  <si>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</si>
  <si>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</si>
  <si>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</si>
  <si>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</si>
  <si>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</si>
  <si>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</si>
  <si>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</si>
  <si>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</si>
  <si>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</si>
  <si>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</si>
  <si>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</si>
  <si>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</si>
  <si>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</si>
  <si>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</si>
  <si>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</si>
  <si>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</si>
  <si>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</si>
  <si>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</si>
  <si>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</si>
  <si>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</si>
  <si>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</si>
  <si>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</si>
  <si>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</si>
  <si>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</si>
  <si>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</si>
  <si>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</si>
  <si>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</si>
  <si>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</si>
  <si>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</si>
  <si>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</si>
  <si>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</si>
  <si>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</si>
  <si>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</si>
  <si>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</si>
  <si>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</si>
  <si>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</si>
  <si>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</si>
  <si>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</si>
  <si>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</si>
  <si>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</si>
  <si>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</si>
  <si>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</si>
  <si>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</si>
  <si>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</si>
  <si>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</si>
  <si>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</si>
  <si>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</si>
  <si>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</si>
  <si>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</si>
  <si>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</si>
  <si>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</si>
  <si>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</si>
  <si>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</si>
  <si>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</si>
  <si>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</si>
  <si>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</si>
  <si>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</si>
  <si>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</si>
  <si>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</si>
  <si>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</si>
  <si>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</si>
  <si>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</si>
  <si>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</si>
  <si>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</si>
  <si>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</si>
  <si>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</si>
  <si>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</si>
  <si>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</si>
  <si>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</si>
  <si>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</si>
  <si>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</si>
  <si>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</si>
  <si>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</si>
  <si>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</si>
  <si>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</si>
  <si>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</si>
  <si>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</si>
  <si>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</si>
  <si>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</si>
  <si>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</si>
  <si>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</si>
  <si>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</si>
  <si>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</si>
  <si>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</si>
  <si>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</si>
  <si>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</si>
  <si>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</si>
  <si>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</si>
  <si>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</si>
  <si>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</si>
  <si>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</si>
  <si>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</si>
  <si>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</si>
  <si>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</si>
  <si>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</si>
  <si>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</si>
  <si>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</si>
  <si>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</si>
  <si>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</si>
  <si>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</si>
  <si>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</si>
  <si>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</si>
  <si>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</si>
  <si>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</si>
  <si>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</si>
  <si>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</si>
  <si>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</si>
  <si>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</si>
  <si>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</si>
  <si>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</si>
  <si>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</si>
  <si>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</si>
  <si>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</si>
  <si>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</si>
  <si>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</si>
  <si>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</si>
  <si>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</si>
  <si>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</si>
  <si>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</si>
  <si>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</si>
  <si>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</si>
  <si>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</si>
  <si>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</si>
  <si>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</si>
  <si>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</si>
  <si>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</si>
  <si>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</si>
  <si>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</si>
  <si>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</si>
  <si>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</si>
  <si>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</si>
  <si>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</si>
  <si>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</si>
  <si>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</si>
  <si>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</si>
  <si>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</si>
  <si>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</si>
  <si>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</si>
  <si>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</si>
  <si>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</si>
  <si>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</si>
  <si>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</si>
  <si>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</si>
  <si>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</si>
  <si>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</si>
  <si>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</si>
  <si>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</si>
  <si>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</si>
  <si>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</si>
  <si>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</si>
  <si>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</si>
  <si>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</si>
  <si>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</si>
  <si>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</si>
  <si>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</si>
  <si>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</si>
  <si>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</si>
  <si>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</si>
  <si>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</si>
  <si>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</si>
  <si>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</si>
  <si>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</si>
  <si>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</si>
  <si>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</si>
  <si>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</si>
  <si>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</si>
  <si>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</si>
  <si>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</si>
  <si>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</si>
  <si>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</si>
  <si>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</si>
  <si>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</si>
  <si>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</si>
  <si>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</si>
  <si>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</si>
  <si>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</si>
  <si>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</si>
  <si>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</si>
  <si>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</si>
  <si>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</si>
  <si>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</si>
  <si>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</si>
  <si>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</si>
  <si>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</si>
  <si>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</si>
  <si>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</si>
  <si>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</si>
  <si>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</si>
  <si>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</si>
  <si>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</si>
  <si>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</si>
  <si>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</si>
  <si>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</si>
  <si>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</si>
  <si>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</si>
  <si>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</si>
  <si>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</si>
  <si>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</si>
  <si>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</si>
  <si>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</si>
  <si>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</si>
  <si>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</si>
  <si>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</si>
  <si>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</si>
  <si>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</si>
  <si>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</si>
  <si>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</si>
  <si>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</si>
  <si>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</si>
  <si>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</si>
  <si>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</si>
  <si>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</si>
  <si>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</si>
  <si>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</si>
  <si>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</si>
  <si>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</si>
  <si>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</si>
  <si>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</si>
  <si>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</si>
  <si>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</si>
  <si>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</si>
  <si>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</si>
  <si>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</si>
  <si>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</si>
  <si>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</si>
  <si>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</si>
  <si>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</si>
  <si>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</si>
  <si>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</si>
  <si>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</si>
  <si>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</si>
  <si>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</si>
  <si>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</si>
  <si>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</si>
  <si>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</si>
  <si>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</si>
  <si>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</si>
  <si>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</si>
  <si>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</si>
  <si>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</si>
  <si>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</si>
  <si>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</si>
  <si>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</si>
  <si>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</si>
  <si>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</si>
  <si>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</si>
  <si>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</si>
  <si>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</si>
  <si>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</si>
  <si>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</si>
  <si>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</si>
  <si>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</si>
  <si>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</si>
  <si>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</si>
  <si>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</si>
  <si>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</si>
  <si>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</si>
  <si>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</si>
  <si>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</si>
  <si>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</si>
  <si>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</si>
  <si>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</si>
  <si>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</si>
  <si>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</si>
  <si>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</si>
  <si>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</si>
  <si>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</si>
  <si>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</si>
  <si>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</si>
  <si>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</si>
  <si>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</si>
  <si>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</si>
  <si>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</si>
  <si>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</si>
  <si>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</si>
  <si>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</si>
  <si>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</si>
  <si>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</si>
  <si>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</si>
  <si>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</si>
  <si>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</si>
  <si>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</si>
  <si>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</si>
  <si>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</si>
  <si>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</si>
  <si>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</si>
  <si>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</si>
  <si>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</si>
  <si>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</si>
  <si>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</si>
  <si>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</si>
  <si>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</si>
  <si>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</si>
  <si>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</si>
  <si>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</si>
  <si>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</si>
  <si>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</si>
  <si>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</si>
  <si>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</si>
  <si>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</si>
  <si>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</si>
  <si>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</si>
  <si>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</si>
  <si>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</si>
  <si>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</si>
  <si>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</si>
  <si>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</si>
  <si>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</si>
  <si>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</si>
  <si>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</si>
  <si>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</si>
  <si>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</si>
  <si>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</si>
  <si>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</si>
  <si>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</si>
  <si>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</si>
  <si>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</si>
  <si>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</si>
  <si>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</si>
  <si>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</si>
  <si>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</si>
  <si>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</si>
  <si>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</si>
  <si>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</si>
  <si>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</si>
  <si>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</si>
  <si>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</si>
  <si>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</si>
  <si>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</si>
  <si>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</si>
  <si>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</si>
  <si>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</si>
  <si>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</si>
  <si>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</si>
  <si>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</si>
  <si>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</si>
  <si>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</si>
  <si>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</si>
  <si>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</si>
  <si>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</si>
  <si>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</si>
  <si>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</si>
  <si>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</si>
  <si>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</si>
  <si>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</si>
  <si>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</si>
  <si>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</si>
  <si>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</si>
  <si>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</si>
  <si>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</si>
  <si>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</si>
  <si>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</si>
  <si>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</si>
  <si>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</si>
  <si>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</si>
  <si>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</si>
  <si>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</si>
  <si>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</si>
  <si>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</si>
  <si>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</si>
  <si>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</si>
  <si>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</si>
  <si>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</si>
  <si>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</si>
  <si>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</si>
  <si>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</si>
  <si>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</si>
  <si>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</si>
  <si>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</si>
  <si>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</si>
  <si>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</si>
  <si>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</si>
  <si>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</si>
  <si>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</si>
  <si>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</si>
  <si>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</si>
  <si>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</si>
  <si>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</si>
  <si>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</si>
  <si>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</si>
  <si>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</si>
  <si>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</si>
  <si>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</si>
  <si>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</si>
  <si>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</si>
  <si>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</si>
  <si>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</si>
  <si>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</si>
  <si>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</si>
  <si>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</si>
  <si>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</si>
  <si>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</si>
  <si>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</si>
  <si>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</si>
  <si>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</si>
  <si>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</si>
  <si>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</si>
  <si>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</si>
  <si>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</si>
  <si>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</si>
  <si>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</si>
  <si>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</si>
  <si>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</si>
  <si>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</si>
  <si>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</si>
  <si>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</si>
  <si>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</si>
  <si>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</si>
  <si>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</si>
  <si>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</si>
  <si>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</si>
  <si>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</si>
  <si>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</si>
  <si>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</si>
  <si>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</si>
  <si>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</si>
  <si>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</si>
  <si>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</si>
  <si>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</si>
  <si>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</si>
  <si>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</si>
  <si>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</si>
  <si>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</si>
  <si>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</si>
  <si>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</si>
  <si>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</si>
  <si>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</si>
  <si>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</si>
  <si>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</si>
  <si>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</si>
  <si>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</si>
  <si>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</si>
  <si>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</si>
  <si>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</si>
  <si>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</si>
  <si>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</si>
  <si>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</si>
  <si>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</si>
  <si>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</si>
  <si>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</si>
  <si>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</si>
  <si>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</si>
  <si>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</si>
  <si>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</si>
  <si>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</si>
  <si>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</si>
  <si>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</si>
  <si>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</si>
  <si>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</si>
  <si>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</si>
  <si>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</si>
  <si>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</si>
  <si>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</si>
  <si>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</si>
  <si>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</si>
  <si>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</si>
  <si>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</si>
  <si>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</si>
  <si>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</si>
  <si>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</si>
  <si>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</si>
  <si>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</si>
  <si>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</si>
  <si>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</si>
  <si>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</si>
  <si>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</si>
  <si>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</si>
  <si>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</si>
  <si>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</si>
  <si>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</si>
  <si>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</si>
  <si>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</si>
  <si>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</si>
  <si>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</si>
  <si>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</si>
  <si>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</si>
  <si>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</si>
  <si>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</si>
  <si>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</si>
  <si>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</si>
  <si>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</si>
  <si>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</si>
  <si>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</si>
  <si>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</si>
  <si>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</si>
  <si>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</si>
  <si>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</si>
  <si>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</si>
  <si>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</si>
  <si>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</si>
  <si>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</si>
  <si>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</si>
  <si>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</si>
  <si>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</si>
  <si>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</si>
  <si>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</si>
  <si>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</si>
  <si>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</si>
  <si>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</si>
  <si>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</si>
  <si>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</si>
  <si>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</si>
  <si>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</si>
  <si>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</si>
  <si>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</si>
  <si>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</si>
  <si>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</si>
  <si>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</si>
  <si>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</si>
  <si>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</si>
  <si>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</si>
  <si>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</si>
  <si>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</si>
  <si>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</si>
  <si>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</si>
  <si>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</si>
  <si>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</si>
  <si>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</si>
  <si>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</si>
  <si>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</si>
  <si>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</si>
  <si>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</si>
  <si>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</si>
  <si>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</si>
  <si>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</si>
  <si>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</si>
  <si>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</si>
  <si>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</si>
  <si>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</si>
  <si>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</si>
  <si>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</si>
  <si>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</si>
  <si>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</si>
  <si>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</si>
  <si>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</si>
  <si>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</si>
  <si>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</si>
  <si>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</si>
  <si>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</si>
  <si>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</si>
  <si>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</si>
  <si>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</si>
  <si>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</si>
  <si>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</si>
  <si>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</si>
  <si>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</si>
  <si>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</si>
  <si>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</si>
  <si>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</si>
  <si>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</si>
  <si>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</si>
  <si>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</si>
  <si>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</si>
  <si>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</si>
  <si>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</si>
  <si>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</si>
  <si>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</si>
  <si>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</si>
  <si>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</si>
  <si>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</si>
  <si>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</si>
  <si>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</si>
  <si>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</si>
  <si>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</si>
  <si>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</si>
  <si>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</si>
  <si>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</si>
  <si>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</si>
  <si>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</si>
  <si>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</si>
  <si>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</si>
  <si>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</si>
  <si>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</si>
  <si>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</si>
  <si>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</si>
  <si>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</si>
  <si>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</si>
  <si>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</si>
  <si>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</si>
  <si>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</si>
  <si>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</si>
  <si>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</si>
  <si>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</si>
  <si>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</si>
  <si>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</si>
  <si>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</si>
  <si>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</si>
  <si>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</si>
  <si>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</si>
  <si>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</si>
  <si>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</si>
  <si>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</si>
  <si>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</si>
  <si>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</si>
  <si>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</si>
  <si>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</si>
  <si>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</si>
  <si>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</si>
  <si>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</si>
  <si>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</si>
  <si>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</si>
  <si>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</si>
  <si>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</si>
  <si>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</si>
  <si>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</si>
  <si>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</si>
  <si>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</si>
  <si>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</si>
  <si>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</si>
  <si>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</si>
  <si>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</si>
  <si>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</si>
  <si>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</si>
  <si>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</si>
  <si>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</si>
  <si>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</si>
  <si>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</si>
  <si>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</si>
  <si>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</si>
  <si>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</si>
  <si>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</si>
  <si>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</si>
  <si>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</si>
  <si>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</si>
  <si>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</si>
  <si>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</si>
  <si>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</si>
  <si>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</si>
  <si>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</si>
  <si>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</si>
  <si>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</si>
  <si>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</si>
  <si>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</si>
  <si>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</si>
  <si>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</si>
  <si>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</si>
  <si>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</si>
  <si>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</si>
  <si>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</si>
  <si>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</si>
  <si>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</si>
  <si>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</si>
  <si>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</si>
  <si>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</si>
  <si>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</si>
  <si>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</si>
  <si>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</si>
  <si>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</si>
  <si>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</si>
  <si>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</si>
  <si>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</si>
  <si>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</si>
  <si>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</si>
  <si>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</si>
  <si>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</si>
  <si>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</si>
  <si>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</si>
  <si>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</si>
  <si>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</si>
  <si>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</si>
  <si>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</si>
  <si>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</si>
  <si>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</si>
  <si>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</si>
  <si>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</si>
  <si>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</si>
  <si>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</si>
  <si>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</si>
  <si>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</si>
  <si>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</si>
  <si>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</si>
  <si>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</si>
  <si>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</si>
  <si>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</si>
  <si>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</si>
  <si>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</si>
  <si>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</si>
  <si>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</si>
  <si>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</si>
  <si>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</si>
  <si>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</si>
  <si>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</si>
  <si>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</si>
  <si>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</si>
  <si>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</si>
  <si>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</si>
  <si>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</si>
  <si>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</si>
  <si>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</si>
  <si>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</si>
  <si>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</si>
  <si>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</si>
  <si>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</si>
  <si>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</si>
  <si>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</si>
  <si>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</si>
  <si>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</si>
  <si>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</si>
  <si>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</si>
  <si>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</si>
  <si>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</si>
  <si>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</si>
  <si>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</si>
  <si>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</si>
  <si>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</si>
  <si>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</si>
  <si>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</si>
  <si>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</si>
  <si>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</si>
  <si>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</si>
  <si>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</si>
  <si>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</si>
  <si>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</si>
  <si>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</si>
  <si>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</si>
  <si>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</si>
  <si>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</si>
  <si>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</si>
  <si>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</si>
  <si>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</si>
  <si>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</si>
  <si>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</si>
  <si>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</si>
  <si>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</si>
  <si>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</si>
  <si>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</si>
  <si>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</si>
  <si>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</si>
  <si>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</si>
  <si>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</si>
  <si>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</si>
  <si>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</si>
  <si>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</si>
  <si>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</si>
  <si>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</si>
  <si>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</si>
  <si>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</si>
  <si>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</si>
  <si>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</si>
  <si>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</si>
  <si>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</si>
  <si>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</si>
  <si>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</si>
  <si>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</si>
  <si>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</si>
  <si>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</si>
  <si>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</si>
  <si>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</si>
  <si>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</si>
  <si>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</si>
  <si>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</si>
  <si>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</si>
  <si>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</si>
  <si>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</si>
  <si>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</si>
  <si>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</si>
  <si>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</si>
  <si>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</si>
  <si>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</si>
  <si>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</si>
  <si>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</si>
  <si>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</si>
  <si>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</si>
  <si>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</si>
  <si>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</si>
  <si>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</si>
  <si>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</si>
  <si>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</si>
  <si>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</si>
  <si>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</si>
  <si>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</si>
  <si>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</si>
  <si>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</si>
  <si>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</si>
  <si>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</si>
  <si>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</si>
  <si>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</si>
  <si>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</si>
  <si>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</si>
  <si>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</si>
  <si>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</si>
  <si>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</si>
  <si>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</si>
  <si>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</si>
  <si>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</si>
  <si>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</si>
  <si>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</si>
  <si>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</si>
  <si>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</si>
  <si>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</si>
  <si>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</si>
  <si>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</si>
  <si>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</si>
  <si>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</si>
  <si>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</si>
  <si>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</si>
  <si>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</si>
  <si>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</si>
  <si>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</si>
  <si>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</si>
  <si>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</si>
  <si>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</si>
  <si>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</si>
  <si>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</si>
  <si>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</si>
  <si>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</si>
  <si>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</si>
  <si>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</si>
  <si>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</si>
  <si>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</si>
  <si>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</si>
  <si>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</si>
  <si>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</si>
  <si>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</si>
  <si>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</si>
  <si>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</si>
  <si>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</si>
  <si>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</si>
  <si>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</si>
  <si>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</si>
  <si>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</si>
  <si>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</si>
  <si>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</si>
  <si>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</si>
  <si>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</si>
  <si>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</si>
  <si>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</si>
  <si>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</si>
  <si>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</si>
  <si>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</si>
  <si>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</si>
  <si>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</si>
  <si>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</si>
  <si>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</si>
  <si>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</si>
  <si>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</si>
  <si>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</si>
  <si>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</si>
  <si>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</si>
  <si>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</si>
  <si>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</si>
  <si>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</si>
  <si>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</si>
  <si>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</si>
  <si>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</si>
  <si>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</si>
  <si>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</si>
  <si>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</si>
  <si>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</si>
  <si>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</si>
  <si>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</si>
  <si>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</si>
  <si>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</si>
  <si>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</si>
  <si>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</si>
  <si>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</si>
  <si>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</si>
  <si>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</si>
  <si>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</si>
  <si>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</si>
  <si>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</si>
  <si>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</si>
  <si>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</si>
  <si>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</si>
  <si>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</si>
  <si>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</si>
  <si>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</si>
  <si>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</si>
  <si>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</si>
  <si>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</si>
  <si>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</si>
  <si>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</si>
  <si>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</si>
  <si>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</si>
  <si>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</si>
  <si>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</si>
  <si>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</si>
  <si>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</si>
  <si>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</si>
  <si>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</si>
  <si>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</si>
  <si>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</si>
  <si>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</si>
  <si>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</si>
  <si>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</si>
  <si>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</si>
  <si>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</si>
  <si>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</si>
  <si>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</si>
  <si>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</si>
  <si>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</si>
  <si>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</si>
  <si>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</si>
  <si>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</si>
  <si>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</si>
  <si>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</si>
  <si>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</si>
  <si>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</si>
  <si>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</si>
  <si>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</si>
  <si>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</si>
  <si>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</si>
  <si>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</si>
  <si>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</si>
  <si>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</si>
  <si>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</si>
  <si>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</si>
  <si>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</si>
  <si>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</si>
  <si>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</si>
  <si>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</si>
  <si>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</si>
  <si>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</si>
  <si>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</si>
  <si>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</si>
  <si>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</si>
  <si>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</si>
  <si>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</si>
  <si>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</si>
  <si>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</si>
  <si>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</si>
  <si>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</si>
  <si>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</si>
  <si>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</si>
  <si>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</si>
  <si>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</si>
  <si>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</si>
  <si>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</si>
  <si>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</si>
  <si>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</si>
  <si>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</si>
  <si>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</si>
  <si>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</si>
  <si>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</si>
  <si>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</si>
  <si>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</si>
  <si>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</si>
  <si>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</si>
  <si>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</si>
  <si>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</si>
  <si>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</si>
  <si>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</si>
  <si>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</si>
  <si>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</si>
  <si>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</si>
  <si>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</si>
  <si>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</si>
  <si>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</si>
  <si>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</si>
  <si>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</si>
  <si>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</si>
  <si>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</si>
  <si>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</si>
  <si>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</si>
  <si>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</si>
  <si>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</si>
  <si>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</si>
  <si>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</si>
  <si>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</si>
  <si>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</si>
  <si>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</si>
  <si>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</si>
  <si>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</si>
  <si>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</si>
  <si>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</si>
  <si>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</si>
  <si>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</si>
  <si>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</si>
  <si>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</si>
  <si>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</si>
  <si>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</si>
  <si>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</si>
  <si>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</si>
  <si>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</si>
  <si>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</si>
  <si>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</si>
  <si>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</si>
  <si>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</si>
  <si>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</si>
  <si>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</si>
  <si>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</si>
  <si>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</si>
  <si>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</si>
  <si>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</si>
  <si>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</si>
  <si>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</si>
  <si>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</si>
  <si>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</si>
  <si>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</si>
  <si>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</si>
  <si>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</si>
  <si>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</si>
  <si>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</si>
  <si>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</si>
  <si>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</si>
  <si>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</si>
  <si>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</si>
  <si>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</si>
  <si>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</si>
  <si>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</si>
  <si>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</si>
  <si>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</si>
  <si>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</si>
  <si>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</si>
  <si>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</si>
  <si>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</si>
  <si>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</si>
  <si>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</si>
  <si>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</si>
  <si>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</si>
  <si>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</si>
  <si>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</si>
  <si>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</si>
  <si>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</si>
  <si>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</si>
  <si>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</si>
  <si>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</si>
  <si>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</si>
  <si>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</si>
  <si>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</si>
  <si>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</si>
  <si>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</si>
  <si>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</si>
  <si>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</si>
  <si>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</si>
  <si>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</si>
  <si>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</si>
  <si>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</si>
  <si>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</si>
  <si>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</si>
  <si>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</si>
  <si>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</si>
  <si>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</si>
  <si>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</si>
  <si>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</si>
  <si>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</si>
  <si>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</si>
  <si>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</si>
  <si>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</si>
  <si>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</si>
  <si>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</si>
  <si>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</si>
  <si>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</si>
  <si>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</si>
  <si>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</si>
  <si>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</si>
  <si>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</si>
  <si>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</si>
  <si>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</si>
  <si>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</si>
  <si>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</si>
  <si>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</si>
  <si>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</si>
  <si>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</si>
  <si>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</si>
  <si>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</si>
  <si>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</si>
  <si>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</si>
  <si>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</si>
  <si>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</si>
  <si>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</si>
  <si>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</si>
  <si>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</si>
  <si>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</si>
  <si>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</si>
  <si>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</si>
  <si>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</si>
  <si>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</si>
  <si>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</si>
  <si>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</si>
  <si>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</si>
  <si>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</si>
  <si>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</si>
  <si>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</si>
  <si>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</si>
  <si>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</si>
  <si>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</si>
  <si>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</si>
  <si>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</si>
  <si>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</si>
  <si>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</si>
  <si>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</si>
  <si>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</si>
  <si>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</si>
  <si>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</si>
  <si>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</si>
  <si>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</si>
  <si>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</si>
  <si>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</si>
  <si>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</si>
  <si>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</si>
  <si>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</si>
  <si>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</si>
  <si>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</si>
  <si>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</si>
  <si>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</si>
  <si>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</si>
  <si>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</si>
  <si>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</si>
  <si>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</si>
  <si>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</si>
  <si>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</si>
  <si>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</si>
  <si>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</si>
  <si>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</si>
  <si>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</si>
  <si>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</si>
  <si>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</si>
  <si>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</si>
  <si>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</si>
  <si>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</si>
  <si>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</si>
  <si>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</si>
  <si>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</si>
  <si>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</si>
  <si>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</si>
  <si>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</si>
  <si>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</si>
  <si>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</si>
  <si>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</si>
  <si>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</si>
  <si>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</si>
  <si>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</si>
  <si>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</si>
  <si>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</si>
  <si>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</si>
  <si>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</si>
  <si>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</si>
  <si>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</si>
  <si>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</si>
  <si>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</si>
  <si>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</si>
  <si>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</si>
  <si>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</si>
  <si>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</si>
  <si>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</si>
  <si>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</si>
  <si>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</si>
  <si>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</si>
  <si>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</si>
  <si>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</si>
  <si>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</si>
  <si>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</si>
  <si>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</si>
  <si>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</si>
  <si>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</si>
  <si>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</si>
  <si>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</si>
  <si>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</si>
  <si>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</si>
  <si>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</si>
  <si>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</si>
  <si>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</si>
  <si>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</si>
  <si>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</si>
  <si>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</si>
  <si>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</si>
  <si>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</si>
  <si>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</si>
  <si>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</si>
  <si>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</si>
  <si>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</si>
  <si>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</si>
  <si>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</si>
  <si>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</si>
  <si>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</si>
  <si>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</si>
  <si>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</si>
  <si>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</si>
  <si>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</si>
  <si>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</si>
  <si>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</si>
  <si>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</si>
  <si>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</si>
  <si>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</si>
  <si>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</si>
  <si>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</si>
  <si>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</si>
  <si>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</si>
  <si>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</si>
  <si>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</si>
  <si>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</si>
  <si>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</si>
  <si>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</si>
  <si>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</si>
  <si>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</si>
  <si>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</si>
  <si>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</si>
  <si>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</si>
  <si>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</si>
  <si>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</si>
  <si>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</si>
  <si>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</si>
  <si>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</si>
  <si>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</si>
  <si>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</si>
  <si>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</si>
  <si>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</si>
  <si>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</si>
  <si>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</si>
  <si>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</si>
  <si>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</si>
  <si>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</si>
  <si>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</si>
  <si>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</si>
  <si>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</si>
  <si>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</si>
  <si>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</si>
  <si>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</si>
  <si>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</si>
  <si>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</si>
  <si>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</si>
  <si>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</si>
  <si>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</si>
  <si>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</si>
  <si>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</si>
  <si>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</si>
  <si>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</si>
  <si>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</si>
  <si>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</si>
  <si>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</si>
  <si>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</si>
  <si>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</si>
  <si>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</si>
  <si>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</si>
  <si>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</si>
  <si>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</si>
  <si>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</si>
  <si>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</si>
  <si>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</si>
  <si>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</si>
  <si>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</si>
  <si>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</si>
  <si>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</si>
  <si>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</si>
  <si>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</si>
  <si>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</si>
  <si>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</si>
  <si>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</si>
  <si>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</si>
  <si>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</si>
  <si>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</si>
  <si>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</si>
  <si>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</si>
  <si>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</si>
  <si>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</si>
  <si>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</si>
  <si>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</si>
  <si>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</si>
  <si>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</si>
  <si>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</si>
  <si>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</si>
  <si>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</si>
  <si>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</si>
  <si>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</si>
  <si>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</si>
  <si>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</si>
  <si>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</si>
  <si>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</si>
  <si>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</si>
  <si>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</si>
  <si>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</si>
  <si>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</si>
  <si>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</si>
  <si>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</si>
  <si>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</si>
  <si>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</si>
  <si>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</si>
  <si>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</si>
  <si>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</si>
  <si>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</si>
  <si>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</si>
  <si>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</si>
  <si>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</si>
  <si>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</si>
  <si>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</si>
  <si>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</si>
  <si>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</si>
  <si>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</si>
  <si>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</si>
  <si>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</si>
  <si>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</si>
  <si>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</si>
  <si>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</si>
  <si>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</si>
  <si>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</si>
  <si>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</si>
  <si>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</si>
  <si>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</si>
  <si>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</si>
  <si>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</si>
  <si>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</si>
  <si>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</si>
  <si>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</si>
  <si>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</si>
  <si>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</si>
  <si>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</si>
  <si>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</si>
  <si>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</si>
  <si>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</si>
  <si>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</si>
  <si>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</si>
  <si>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</si>
  <si>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</si>
  <si>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</si>
  <si>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</si>
  <si>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</si>
  <si>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</si>
  <si>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</si>
  <si>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</si>
  <si>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</si>
  <si>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</si>
  <si>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</si>
  <si>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</si>
  <si>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</si>
  <si>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</si>
  <si>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</si>
  <si>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</si>
  <si>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</si>
  <si>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</si>
  <si>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</si>
  <si>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</si>
  <si>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</si>
  <si>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</si>
  <si>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</si>
  <si>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</si>
  <si>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</si>
  <si>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</si>
  <si>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</si>
  <si>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</si>
  <si>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</si>
  <si>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</si>
  <si>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</si>
  <si>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</si>
  <si>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</si>
  <si>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</si>
  <si>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</si>
  <si>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</si>
  <si>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</si>
  <si>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</si>
  <si>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</si>
  <si>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</si>
  <si>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</si>
  <si>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</si>
  <si>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</si>
  <si>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</si>
  <si>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</si>
  <si>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</si>
  <si>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</si>
  <si>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</si>
  <si>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</si>
  <si>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</si>
  <si>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</si>
  <si>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</si>
  <si>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</si>
  <si>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</si>
  <si>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</si>
  <si>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</si>
  <si>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</si>
  <si>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</si>
  <si>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</si>
  <si>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</si>
  <si>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</si>
  <si>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</si>
  <si>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</si>
  <si>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</si>
  <si>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</si>
  <si>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</si>
  <si>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</si>
  <si>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</si>
  <si>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</si>
  <si>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</si>
  <si>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</si>
  <si>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</si>
  <si>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</si>
  <si>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</si>
  <si>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</si>
  <si>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</si>
  <si>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</si>
  <si>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</si>
  <si>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</si>
  <si>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</si>
  <si>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</si>
  <si>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</si>
  <si>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</si>
  <si>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</si>
  <si>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</si>
  <si>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</si>
  <si>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</si>
  <si>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</si>
  <si>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</si>
  <si>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</si>
  <si>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</si>
  <si>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</si>
  <si>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</si>
  <si>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</si>
  <si>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</si>
  <si>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</si>
  <si>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</si>
  <si>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</si>
  <si>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</si>
  <si>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</si>
  <si>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</si>
  <si>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</si>
  <si>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</si>
  <si>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</si>
  <si>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</si>
  <si>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</si>
  <si>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</si>
  <si>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</si>
  <si>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</si>
  <si>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</si>
  <si>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</si>
  <si>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</si>
  <si>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</si>
  <si>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</si>
  <si>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</si>
  <si>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</si>
  <si>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</si>
  <si>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</si>
  <si>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</si>
  <si>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</si>
  <si>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</si>
  <si>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</si>
  <si>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</si>
  <si>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</si>
  <si>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</si>
  <si>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</si>
  <si>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</si>
  <si>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</si>
  <si>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</si>
  <si>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</si>
  <si>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</si>
  <si>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</si>
  <si>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</si>
  <si>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</si>
  <si>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</si>
  <si>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</si>
  <si>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</si>
  <si>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</si>
  <si>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</si>
  <si>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</si>
  <si>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</si>
  <si>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</si>
  <si>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</si>
  <si>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</si>
  <si>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</si>
  <si>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</si>
  <si>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</si>
  <si>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</si>
  <si>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</si>
  <si>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</si>
  <si>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</si>
  <si>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</si>
  <si>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</si>
  <si>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</si>
  <si>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</si>
  <si>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</si>
  <si>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</si>
  <si>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</si>
  <si>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</si>
  <si>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</si>
  <si>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</si>
  <si>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</si>
  <si>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</si>
  <si>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</si>
  <si>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</si>
  <si>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</si>
  <si>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</si>
  <si>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</si>
  <si>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</si>
  <si>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</si>
  <si>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</si>
  <si>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</si>
  <si>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</si>
  <si>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</si>
  <si>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</si>
  <si>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</si>
  <si>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</si>
  <si>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</si>
  <si>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</si>
  <si>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</si>
  <si>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</si>
  <si>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</si>
  <si>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</si>
  <si>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</si>
  <si>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</si>
  <si>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</si>
  <si>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</si>
  <si>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</si>
  <si>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</si>
  <si>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</si>
  <si>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</si>
  <si>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</si>
  <si>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</si>
  <si>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</si>
  <si>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</si>
  <si>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</si>
  <si>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</si>
  <si>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</si>
  <si>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</si>
  <si>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</si>
  <si>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</si>
  <si>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</si>
  <si>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</si>
  <si>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</si>
  <si>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</si>
  <si>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</si>
  <si>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</si>
  <si>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</si>
  <si>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</si>
  <si>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</si>
  <si>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</si>
  <si>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</si>
  <si>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</si>
  <si>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</si>
  <si>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</si>
  <si>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</si>
  <si>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</si>
  <si>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</si>
  <si>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</si>
  <si>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</si>
  <si>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</si>
  <si>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</si>
  <si>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</si>
  <si>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</si>
  <si>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</si>
  <si>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</si>
  <si>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</si>
  <si>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</si>
  <si>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</si>
  <si>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</si>
  <si>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</si>
  <si>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</si>
  <si>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</si>
  <si>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</si>
  <si>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</si>
  <si>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</si>
  <si>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</si>
  <si>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</si>
  <si>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</si>
  <si>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</si>
  <si>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</si>
  <si>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</si>
  <si>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</si>
  <si>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</si>
  <si>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</si>
  <si>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</si>
  <si>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</si>
  <si>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</si>
  <si>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</si>
  <si>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</si>
  <si>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</si>
  <si>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</si>
  <si>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</si>
  <si>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</si>
  <si>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</si>
  <si>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</si>
  <si>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</si>
  <si>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</si>
  <si>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</si>
  <si>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</si>
  <si>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</si>
  <si>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</si>
  <si>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</si>
  <si>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</si>
  <si>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</si>
  <si>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</si>
  <si>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</si>
  <si>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</si>
  <si>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</si>
  <si>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</si>
  <si>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</si>
  <si>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</si>
  <si>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</si>
  <si>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</si>
  <si>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</si>
  <si>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</si>
  <si>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</si>
  <si>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</si>
  <si>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</si>
  <si>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</si>
  <si>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</si>
  <si>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</si>
  <si>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</si>
  <si>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</si>
  <si>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</si>
  <si>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</si>
  <si>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</si>
  <si>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</si>
  <si>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</si>
  <si>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</si>
  <si>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</si>
  <si>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</si>
  <si>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</si>
  <si>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</si>
  <si>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</si>
  <si>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</si>
  <si>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</si>
  <si>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</si>
  <si>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</si>
  <si>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</si>
  <si>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</si>
  <si>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</si>
  <si>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</si>
  <si>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</si>
  <si>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</si>
  <si>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</si>
  <si>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</si>
  <si>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</si>
  <si>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</si>
  <si>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</si>
  <si>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</si>
  <si>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</si>
  <si>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</si>
  <si>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</si>
  <si>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</si>
  <si>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</si>
  <si>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</si>
  <si>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</si>
  <si>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</si>
  <si>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</si>
  <si>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</si>
  <si>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</si>
  <si>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</si>
  <si>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</si>
  <si>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</si>
  <si>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</si>
  <si>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</si>
  <si>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</si>
  <si>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</si>
  <si>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</si>
  <si>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</si>
  <si>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</si>
  <si>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</si>
  <si>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</si>
  <si>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</si>
  <si>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</si>
  <si>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</si>
  <si>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</si>
  <si>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</si>
  <si>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</si>
  <si>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</si>
  <si>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</si>
  <si>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</si>
  <si>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</si>
  <si>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</si>
  <si>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</si>
  <si>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</si>
  <si>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</si>
  <si>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</si>
  <si>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</si>
  <si>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</si>
  <si>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</si>
  <si>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</si>
  <si>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</si>
  <si>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</si>
  <si>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</si>
  <si>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</si>
  <si>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</si>
  <si>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</si>
  <si>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</si>
  <si>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</si>
  <si>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</si>
  <si>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</si>
  <si>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</si>
  <si>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</si>
  <si>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</si>
  <si>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</si>
  <si>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</si>
  <si>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</si>
  <si>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</si>
  <si>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</si>
  <si>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</si>
  <si>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</si>
  <si>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</si>
  <si>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</si>
  <si>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</si>
  <si>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</si>
  <si>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</si>
  <si>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</si>
  <si>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</si>
  <si>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</si>
  <si>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</si>
  <si>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</si>
  <si>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</si>
  <si>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</si>
  <si>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</si>
  <si>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</si>
  <si>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</si>
  <si>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</si>
  <si>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</si>
  <si>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</si>
  <si>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</si>
  <si>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</si>
  <si>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</si>
  <si>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</si>
  <si>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</si>
  <si>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</si>
  <si>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</si>
  <si>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</si>
  <si>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</si>
  <si>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</si>
  <si>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</si>
  <si>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</si>
  <si>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</si>
  <si>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</si>
  <si>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</si>
  <si>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</si>
  <si>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</si>
  <si>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</si>
  <si>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</si>
  <si>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</si>
  <si>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</si>
  <si>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</si>
  <si>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</si>
  <si>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</si>
  <si>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</si>
  <si>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</si>
  <si>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</si>
  <si>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</si>
  <si>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</si>
  <si>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</si>
  <si>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</si>
  <si>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</si>
  <si>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</si>
  <si>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</si>
  <si>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</si>
  <si>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</si>
  <si>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</si>
  <si>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</si>
  <si>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</si>
  <si>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</si>
  <si>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</si>
  <si>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</si>
  <si>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</si>
  <si>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</si>
  <si>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</si>
  <si>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</si>
  <si>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</si>
  <si>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</si>
  <si>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</si>
  <si>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</si>
  <si>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</si>
  <si>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</si>
  <si>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</si>
  <si>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</si>
  <si>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</si>
  <si>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</si>
  <si>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</si>
  <si>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</si>
  <si>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</si>
  <si>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</si>
  <si>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</si>
  <si>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</si>
  <si>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</si>
  <si>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</si>
  <si>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</si>
  <si>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</si>
  <si>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</si>
  <si>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</si>
  <si>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</si>
  <si>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</si>
  <si>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</si>
  <si>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</si>
  <si>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</si>
  <si>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</si>
  <si>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</si>
  <si>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</si>
  <si>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</si>
  <si>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</si>
  <si>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</si>
  <si>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</si>
  <si>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</si>
  <si>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</si>
  <si>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</si>
  <si>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</si>
  <si>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</si>
  <si>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</si>
  <si>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</si>
  <si>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</si>
  <si>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</si>
  <si>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</si>
  <si>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</si>
  <si>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</si>
  <si>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</si>
  <si>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</si>
  <si>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</si>
  <si>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</si>
  <si>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</si>
  <si>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</si>
  <si>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</si>
  <si>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</si>
  <si>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</si>
  <si>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</si>
  <si>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</si>
  <si>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</si>
  <si>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</si>
  <si>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</si>
  <si>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</si>
  <si>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</si>
  <si>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</si>
  <si>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</si>
  <si>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</si>
  <si>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</si>
  <si>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</si>
  <si>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</si>
  <si>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</si>
  <si>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</si>
  <si>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</si>
  <si>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</si>
  <si>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</si>
  <si>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</si>
  <si>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</si>
  <si>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</si>
  <si>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</si>
  <si>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</si>
  <si>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</si>
  <si>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</si>
  <si>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</si>
  <si>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</si>
  <si>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</si>
  <si>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</si>
  <si>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</si>
  <si>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</si>
  <si>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</si>
  <si>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</si>
  <si>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</si>
  <si>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</si>
  <si>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</si>
  <si>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</si>
  <si>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</si>
  <si>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</si>
  <si>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</si>
  <si>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</si>
  <si>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</si>
  <si>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</si>
  <si>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</si>
  <si>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</si>
  <si>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</si>
  <si>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</si>
  <si>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</si>
  <si>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</si>
  <si>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</si>
  <si>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</si>
  <si>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</si>
  <si>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</si>
  <si>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</si>
  <si>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</si>
  <si>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</si>
  <si>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</si>
  <si>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</si>
  <si>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</si>
  <si>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</si>
  <si>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</si>
  <si>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</si>
  <si>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</si>
  <si>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</si>
  <si>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</si>
  <si>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</si>
  <si>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</si>
  <si>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</si>
  <si>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</si>
  <si>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</si>
  <si>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</si>
  <si>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</si>
  <si>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</si>
  <si>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</si>
  <si>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</si>
  <si>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</si>
  <si>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</si>
  <si>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</si>
  <si>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</si>
  <si>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</si>
  <si>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</si>
  <si>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</si>
  <si>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</si>
  <si>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</si>
  <si>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</si>
  <si>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</si>
  <si>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</si>
  <si>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</si>
  <si>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</si>
  <si>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</si>
  <si>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</si>
  <si>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</si>
  <si>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</si>
  <si>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</si>
  <si>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</si>
  <si>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</si>
  <si>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</si>
  <si>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</si>
  <si>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</si>
  <si>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</si>
  <si>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</si>
  <si>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</si>
  <si>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</si>
  <si>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</si>
  <si>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</si>
  <si>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</si>
  <si>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</si>
  <si>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</si>
  <si>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</si>
  <si>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</si>
  <si>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</si>
  <si>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</si>
  <si>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</si>
  <si>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</si>
  <si>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</si>
  <si>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</si>
  <si>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</si>
  <si>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</si>
  <si>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</si>
  <si>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</si>
  <si>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</si>
  <si>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</si>
  <si>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</si>
  <si>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</si>
  <si>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</si>
  <si>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</si>
  <si>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</si>
  <si>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</si>
  <si>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</si>
  <si>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</si>
  <si>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</si>
  <si>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</si>
  <si>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</si>
  <si>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</si>
  <si>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</si>
  <si>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</si>
  <si>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</si>
  <si>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</si>
  <si>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</si>
  <si>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</si>
  <si>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</si>
  <si>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</si>
  <si>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</si>
  <si>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</si>
  <si>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</si>
  <si>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</si>
  <si>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</si>
  <si>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</si>
  <si>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</si>
  <si>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</si>
  <si>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</si>
  <si>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</si>
  <si>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</si>
  <si>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</si>
  <si>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</si>
  <si>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</si>
  <si>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</si>
  <si>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</si>
  <si>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</si>
  <si>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</si>
  <si>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</si>
  <si>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</si>
  <si>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</si>
  <si>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</si>
  <si>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</si>
  <si>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</si>
  <si>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</si>
  <si>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</si>
  <si>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</si>
  <si>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</si>
  <si>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</si>
  <si>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</si>
  <si>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</si>
  <si>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</si>
  <si>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</si>
  <si>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</si>
  <si>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</si>
  <si>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</si>
  <si>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</si>
  <si>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</si>
  <si>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</si>
  <si>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</si>
  <si>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</si>
  <si>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</si>
  <si>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</si>
  <si>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</si>
  <si>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</si>
  <si>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</si>
  <si>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</si>
  <si>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</si>
  <si>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</si>
  <si>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</si>
  <si>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</si>
  <si>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</si>
  <si>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</si>
  <si>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</si>
  <si>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</si>
  <si>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</si>
  <si>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</si>
  <si>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</si>
  <si>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</si>
  <si>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</si>
  <si>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</si>
  <si>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</si>
  <si>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</si>
  <si>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</si>
  <si>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</si>
  <si>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</si>
  <si>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</si>
  <si>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</si>
  <si>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</si>
  <si>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</si>
  <si>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</si>
  <si>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</si>
  <si>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</si>
  <si>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</si>
  <si>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</si>
  <si>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</si>
  <si>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</si>
  <si>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</si>
  <si>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</si>
  <si>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</si>
  <si>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</si>
  <si>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</si>
  <si>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</si>
  <si>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</si>
  <si>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</si>
  <si>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</si>
  <si>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</si>
  <si>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</si>
  <si>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</si>
  <si>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</si>
  <si>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</si>
  <si>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</si>
  <si>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</si>
  <si>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</si>
  <si>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</si>
  <si>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</si>
  <si>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</si>
  <si>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</si>
  <si>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</si>
  <si>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</si>
  <si>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</si>
  <si>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</si>
  <si>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</si>
  <si>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</si>
  <si>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</si>
  <si>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</si>
  <si>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</si>
  <si>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</si>
  <si>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</si>
  <si>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</si>
  <si>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</si>
  <si>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</si>
  <si>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</si>
  <si>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</si>
  <si>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</si>
  <si>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</si>
  <si>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</si>
  <si>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</si>
  <si>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</si>
  <si>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</si>
  <si>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</si>
  <si>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</si>
  <si>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</si>
  <si>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</si>
  <si>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</si>
  <si>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</si>
  <si>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</si>
  <si>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</si>
  <si>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</si>
  <si>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</si>
  <si>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</si>
  <si>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</si>
  <si>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</si>
  <si>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</si>
  <si>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</si>
  <si>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</si>
  <si>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</si>
  <si>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</si>
  <si>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</si>
  <si>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</si>
  <si>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</si>
  <si>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</si>
  <si>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</si>
  <si>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</si>
  <si>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</si>
  <si>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</si>
  <si>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</si>
  <si>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</si>
  <si>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</si>
  <si>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</si>
  <si>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</si>
  <si>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</si>
  <si>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</si>
  <si>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</si>
  <si>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</si>
  <si>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</si>
  <si>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</si>
  <si>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</si>
  <si>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</si>
  <si>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</si>
  <si>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</si>
  <si>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</si>
  <si>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</si>
  <si>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</si>
  <si>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</si>
  <si>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</si>
  <si>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</si>
  <si>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</si>
  <si>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</si>
  <si>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</si>
  <si>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</si>
  <si>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</si>
  <si>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</si>
  <si>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</si>
  <si>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</si>
  <si>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</si>
  <si>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</si>
  <si>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</si>
  <si>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</si>
  <si>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</si>
  <si>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</si>
  <si>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</si>
  <si>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</si>
  <si>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</si>
  <si>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</si>
  <si>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</si>
  <si>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</si>
  <si>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</si>
  <si>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</si>
  <si>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</si>
  <si>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</si>
  <si>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</si>
  <si>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</si>
  <si>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</si>
  <si>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</si>
  <si>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</si>
  <si>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</si>
  <si>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</si>
  <si>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</si>
  <si>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</si>
  <si>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</si>
  <si>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</si>
  <si>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</si>
  <si>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</si>
  <si>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</si>
  <si>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</si>
  <si>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</si>
  <si>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</si>
  <si>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</si>
  <si>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</si>
  <si>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</si>
  <si>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</si>
  <si>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</si>
  <si>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</si>
  <si>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</si>
  <si>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</si>
  <si>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</si>
  <si>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</si>
  <si>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</si>
  <si>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</si>
  <si>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</si>
  <si>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</si>
  <si>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</si>
  <si>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</si>
  <si>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</si>
  <si>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</si>
  <si>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</si>
  <si>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</si>
  <si>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</si>
  <si>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</si>
  <si>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</si>
  <si>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</si>
  <si>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</si>
  <si>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</si>
  <si>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</si>
  <si>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</si>
  <si>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</si>
  <si>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</si>
  <si>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</si>
  <si>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</si>
  <si>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</si>
  <si>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</si>
  <si>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</si>
  <si>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</si>
  <si>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</si>
  <si>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</si>
  <si>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</si>
  <si>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</si>
  <si>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</si>
  <si>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</si>
  <si>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</si>
  <si>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</si>
  <si>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</si>
  <si>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</si>
  <si>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</si>
  <si>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</si>
  <si>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</si>
  <si>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</si>
  <si>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</si>
  <si>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</si>
  <si>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</si>
  <si>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</si>
  <si>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</si>
  <si>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</si>
  <si>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</si>
  <si>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</si>
  <si>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</si>
  <si>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</si>
  <si>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</si>
  <si>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</si>
  <si>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</si>
  <si>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</si>
  <si>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</si>
  <si>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</si>
  <si>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</si>
  <si>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</si>
  <si>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</si>
  <si>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</si>
  <si>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</si>
  <si>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</si>
  <si>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</si>
  <si>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</si>
  <si>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</si>
  <si>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</si>
  <si>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</si>
  <si>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</si>
  <si>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</si>
  <si>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</si>
  <si>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</si>
  <si>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</si>
  <si>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</si>
  <si>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</si>
  <si>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</si>
  <si>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</si>
  <si>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</si>
  <si>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</si>
  <si>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</si>
  <si>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</si>
  <si>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</si>
  <si>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</si>
  <si>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</si>
  <si>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</si>
  <si>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</si>
  <si>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</si>
  <si>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</si>
  <si>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</si>
  <si>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</si>
  <si>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</si>
  <si>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</si>
  <si>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</si>
  <si>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</si>
  <si>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</si>
  <si>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</si>
  <si>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</si>
  <si>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</si>
  <si>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</si>
  <si>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</si>
  <si>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</si>
  <si>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</si>
  <si>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</si>
  <si>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</si>
  <si>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</si>
  <si>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</si>
  <si>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</si>
  <si>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</si>
  <si>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</si>
  <si>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</si>
  <si>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</si>
  <si>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</si>
  <si>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</si>
  <si>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</si>
  <si>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</si>
  <si>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</si>
  <si>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</si>
  <si>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</si>
  <si>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</si>
  <si>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</si>
  <si>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</si>
  <si>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</si>
  <si>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</si>
  <si>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</si>
  <si>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</si>
  <si>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</si>
  <si>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</si>
  <si>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</si>
  <si>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</si>
  <si>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</si>
  <si>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</si>
  <si>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</si>
  <si>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</si>
  <si>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</si>
  <si>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</si>
  <si>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</si>
  <si>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</si>
  <si>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</si>
  <si>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</si>
  <si>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</si>
  <si>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</si>
  <si>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</si>
  <si>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</si>
  <si>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</si>
  <si>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</si>
  <si>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</si>
  <si>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</si>
  <si>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</si>
  <si>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</si>
  <si>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</si>
  <si>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</si>
  <si>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</si>
  <si>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</si>
  <si>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</si>
  <si>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</si>
  <si>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</si>
  <si>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</si>
  <si>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</si>
  <si>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</si>
  <si>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</si>
  <si>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</si>
  <si>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</si>
  <si>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</si>
  <si>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</si>
  <si>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</si>
  <si>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</si>
  <si>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</si>
  <si>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</si>
  <si>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</si>
  <si>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</si>
  <si>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</si>
  <si>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</si>
  <si>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</si>
  <si>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</si>
  <si>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</si>
  <si>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</si>
  <si>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</si>
  <si>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</si>
  <si>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</si>
  <si>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</si>
  <si>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</si>
  <si>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</si>
  <si>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</si>
  <si>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</si>
  <si>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</si>
  <si>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</si>
  <si>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</si>
  <si>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</si>
  <si>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</si>
  <si>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</si>
  <si>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</si>
  <si>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</si>
  <si>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</si>
  <si>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</si>
  <si>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</si>
  <si>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</si>
  <si>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</si>
  <si>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</si>
  <si>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</si>
  <si>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</si>
  <si>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</si>
  <si>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</si>
  <si>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</si>
  <si>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</si>
  <si>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</si>
  <si>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</si>
  <si>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</si>
  <si>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</si>
  <si>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</si>
  <si>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</si>
  <si>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</si>
  <si>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</si>
  <si>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</si>
  <si>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</si>
  <si>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</si>
  <si>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</si>
  <si>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</si>
  <si>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</si>
  <si>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</si>
  <si>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</si>
  <si>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</si>
  <si>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</si>
  <si>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</si>
  <si>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</si>
  <si>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</si>
  <si>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</si>
  <si>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</si>
  <si>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</si>
  <si>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</si>
  <si>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</si>
  <si>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</si>
  <si>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</si>
  <si>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</si>
  <si>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</si>
  <si>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</si>
  <si>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</si>
  <si>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</si>
  <si>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</si>
  <si>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</si>
  <si>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</si>
  <si>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</si>
  <si>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</si>
  <si>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</si>
  <si>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</si>
  <si>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</si>
  <si>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</si>
  <si>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</si>
  <si>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</si>
  <si>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</si>
  <si>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</si>
  <si>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</si>
  <si>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</si>
  <si>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</si>
  <si>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</si>
  <si>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</si>
  <si>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</si>
  <si>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</si>
  <si>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</si>
  <si>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</si>
  <si>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</si>
  <si>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</si>
  <si>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</si>
  <si>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</si>
  <si>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</si>
  <si>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</si>
  <si>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</si>
  <si>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</si>
  <si>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</si>
  <si>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</si>
  <si>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</si>
  <si>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</si>
  <si>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</si>
  <si>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</si>
  <si>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</si>
  <si>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</si>
  <si>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</si>
  <si>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</si>
  <si>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</si>
  <si>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</si>
  <si>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</si>
  <si>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</si>
  <si>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</si>
  <si>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</si>
  <si>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</si>
  <si>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</si>
  <si>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</si>
  <si>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</si>
  <si>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</si>
  <si>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</si>
  <si>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</si>
  <si>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</si>
  <si>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</si>
  <si>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</si>
  <si>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</si>
  <si>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</si>
  <si>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</si>
  <si>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</si>
  <si>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</si>
  <si>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</si>
  <si>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</si>
  <si>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</si>
  <si>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</si>
  <si>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</si>
  <si>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</si>
  <si>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</si>
  <si>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</si>
  <si>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</si>
  <si>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</si>
  <si>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</si>
  <si>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</si>
  <si>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</si>
  <si>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</si>
  <si>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</si>
  <si>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</si>
  <si>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</si>
  <si>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</si>
  <si>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</si>
  <si>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</si>
  <si>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</si>
  <si>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</si>
  <si>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</si>
  <si>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</si>
  <si>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</si>
  <si>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</si>
  <si>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</si>
  <si>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</si>
  <si>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</si>
  <si>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</si>
  <si>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</si>
  <si>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</si>
  <si>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</si>
  <si>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</si>
  <si>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</si>
  <si>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</si>
  <si>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</si>
  <si>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</si>
  <si>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</si>
  <si>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</si>
  <si>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</si>
  <si>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</si>
  <si>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</si>
  <si>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</si>
  <si>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</si>
  <si>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</si>
  <si>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</si>
  <si>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</si>
  <si>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</si>
  <si>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</si>
  <si>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</si>
  <si>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</si>
  <si>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</si>
  <si>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</si>
  <si>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</si>
  <si>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</si>
  <si>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</si>
  <si>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</si>
  <si>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</si>
  <si>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</si>
  <si>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</si>
  <si>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</si>
  <si>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</si>
  <si>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</si>
  <si>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</si>
  <si>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</si>
  <si>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</si>
  <si>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</si>
  <si>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</si>
  <si>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</si>
  <si>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</si>
  <si>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</si>
  <si>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</si>
  <si>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</si>
  <si>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</si>
  <si>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</si>
  <si>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</si>
  <si>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</si>
  <si>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</si>
  <si>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</si>
  <si>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</si>
  <si>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</si>
  <si>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</si>
  <si>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</si>
  <si>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</si>
  <si>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</si>
  <si>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</si>
  <si>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</si>
  <si>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</si>
  <si>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</si>
  <si>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</si>
  <si>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</si>
  <si>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</si>
  <si>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</si>
  <si>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</si>
  <si>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</si>
  <si>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</si>
  <si>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</si>
  <si>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</si>
  <si>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</si>
  <si>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</si>
  <si>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</si>
  <si>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</si>
  <si>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</si>
  <si>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</si>
  <si>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</si>
  <si>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</si>
  <si>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</si>
  <si>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</si>
  <si>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</si>
  <si>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</si>
  <si>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</si>
  <si>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</si>
  <si>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</si>
  <si>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</si>
  <si>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</si>
  <si>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</si>
  <si>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</si>
  <si>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</si>
  <si>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</si>
  <si>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</si>
  <si>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</si>
  <si>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</si>
  <si>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</si>
  <si>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</si>
  <si>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</si>
  <si>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</si>
  <si>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</si>
  <si>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</si>
  <si>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</si>
  <si>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</si>
  <si>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</si>
  <si>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</si>
  <si>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</si>
  <si>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</si>
  <si>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</si>
  <si>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</si>
  <si>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</si>
  <si>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</si>
  <si>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</si>
  <si>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</si>
  <si>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</si>
  <si>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</si>
  <si>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</si>
  <si>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</si>
  <si>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</si>
  <si>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</si>
  <si>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</si>
  <si>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</si>
  <si>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</si>
  <si>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</si>
  <si>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</si>
  <si>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</si>
  <si>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</si>
  <si>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</si>
  <si>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</si>
  <si>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</si>
  <si>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</si>
  <si>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</si>
  <si>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</si>
  <si>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</si>
  <si>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</si>
  <si>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</si>
  <si>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</si>
  <si>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</si>
  <si>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</si>
  <si>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</si>
  <si>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</si>
  <si>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</si>
  <si>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</si>
  <si>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</si>
  <si>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</si>
  <si>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</si>
  <si>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</si>
  <si>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</si>
  <si>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</si>
  <si>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</si>
  <si>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</si>
  <si>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</si>
  <si>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</si>
  <si>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</si>
  <si>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</si>
  <si>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</si>
  <si>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</si>
  <si>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</si>
  <si>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</si>
  <si>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</si>
  <si>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</si>
  <si>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</si>
  <si>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</si>
  <si>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</si>
  <si>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</si>
  <si>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</si>
  <si>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</si>
  <si>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</si>
  <si>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</si>
  <si>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</si>
  <si>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</si>
  <si>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</si>
  <si>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</si>
  <si>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</si>
  <si>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</si>
  <si>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</si>
  <si>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</si>
  <si>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</si>
  <si>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</si>
  <si>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</si>
  <si>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</si>
  <si>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</si>
  <si>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</si>
  <si>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</si>
  <si>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</si>
  <si>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</si>
  <si>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</si>
  <si>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</si>
  <si>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</si>
  <si>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</si>
  <si>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</si>
  <si>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</si>
  <si>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</si>
  <si>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</si>
  <si>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</si>
  <si>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</si>
  <si>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</si>
  <si>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</si>
  <si>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</si>
  <si>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</si>
  <si>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</si>
  <si>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</si>
  <si>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</si>
  <si>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</si>
  <si>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</si>
  <si>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</si>
  <si>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</si>
  <si>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</si>
  <si>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</si>
  <si>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</si>
  <si>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</si>
  <si>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</si>
  <si>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</si>
  <si>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</si>
  <si>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</si>
  <si>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</si>
  <si>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</si>
  <si>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</si>
  <si>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</si>
  <si>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</si>
  <si>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</si>
  <si>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</si>
  <si>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</si>
  <si>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</si>
  <si>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</si>
  <si>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</si>
  <si>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</si>
  <si>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</si>
  <si>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</si>
  <si>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</si>
  <si>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</si>
  <si>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</si>
  <si>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</si>
  <si>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</si>
  <si>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</si>
  <si>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</si>
  <si>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</si>
  <si>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</si>
  <si>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</si>
  <si>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</si>
  <si>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</si>
  <si>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</si>
  <si>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</si>
  <si>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</si>
  <si>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</si>
  <si>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</si>
  <si>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</si>
  <si>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</si>
  <si>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</si>
  <si>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</si>
  <si>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</si>
  <si>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</si>
  <si>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</si>
  <si>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</si>
  <si>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</si>
  <si>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</si>
  <si>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</si>
  <si>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</si>
  <si>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</si>
  <si>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</si>
  <si>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</si>
  <si>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</si>
  <si>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</si>
  <si>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</si>
  <si>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</si>
  <si>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</si>
  <si>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</si>
  <si>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</si>
  <si>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</si>
  <si>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</si>
  <si>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</si>
  <si>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</si>
  <si>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</si>
  <si>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</si>
  <si>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</si>
  <si>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</si>
  <si>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</si>
  <si>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</si>
  <si>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</si>
  <si>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</si>
  <si>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</si>
  <si>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</si>
  <si>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</si>
  <si>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</si>
  <si>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</si>
  <si>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</si>
  <si>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</si>
  <si>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</si>
  <si>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</si>
  <si>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</si>
  <si>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</si>
  <si>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</si>
  <si>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</si>
  <si>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</si>
  <si>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</si>
  <si>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</si>
  <si>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</si>
  <si>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</si>
  <si>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</si>
  <si>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</si>
  <si>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</si>
  <si>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</si>
  <si>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</si>
  <si>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</si>
  <si>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</si>
  <si>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</si>
  <si>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</si>
  <si>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</si>
  <si>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</si>
  <si>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</si>
  <si>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</si>
  <si>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</si>
  <si>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</si>
  <si>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</si>
  <si>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</si>
  <si>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</si>
  <si>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</si>
  <si>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</si>
  <si>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</si>
  <si>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</si>
  <si>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</si>
  <si>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</si>
  <si>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</si>
  <si>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</si>
  <si>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</si>
  <si>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</si>
  <si>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</si>
  <si>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</si>
  <si>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</si>
  <si>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</si>
  <si>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</si>
  <si>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</si>
  <si>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</si>
  <si>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</si>
  <si>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</si>
  <si>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</si>
  <si>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</si>
  <si>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</si>
  <si>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</si>
  <si>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</si>
  <si>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</si>
  <si>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</si>
  <si>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</si>
  <si>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</si>
  <si>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</si>
  <si>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</si>
  <si>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</si>
  <si>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</si>
  <si>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</si>
  <si>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</si>
  <si>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</si>
  <si>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</si>
  <si>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</si>
  <si>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</si>
  <si>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</si>
  <si>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</si>
  <si>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</si>
  <si>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</si>
  <si>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</si>
  <si>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</si>
  <si>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</si>
  <si>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</si>
  <si>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</si>
  <si>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</si>
  <si>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</si>
  <si>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</si>
  <si>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</si>
  <si>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</si>
  <si>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</si>
  <si>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</si>
  <si>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</si>
  <si>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</si>
  <si>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</si>
  <si>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</si>
  <si>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</si>
  <si>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</si>
  <si>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</si>
  <si>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</si>
  <si>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</si>
  <si>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</si>
  <si>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</si>
  <si>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</si>
  <si>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</si>
  <si>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</si>
  <si>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</si>
  <si>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</si>
  <si>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</si>
  <si>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</si>
  <si>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</si>
  <si>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</si>
  <si>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</si>
  <si>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</si>
  <si>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</si>
  <si>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</si>
  <si>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</si>
  <si>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</si>
  <si>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</si>
  <si>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</si>
  <si>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</si>
  <si>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</si>
  <si>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</si>
  <si>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</si>
  <si>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</si>
  <si>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</si>
  <si>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</si>
  <si>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</si>
  <si>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</si>
  <si>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</si>
  <si>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</si>
  <si>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</si>
  <si>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</si>
  <si>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</si>
  <si>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</si>
  <si>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</si>
  <si>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</si>
  <si>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</si>
  <si>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</si>
  <si>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</si>
  <si>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</si>
  <si>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</si>
  <si>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</si>
  <si>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</si>
  <si>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</si>
  <si>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</si>
  <si>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</si>
  <si>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</si>
  <si>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</si>
  <si>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</si>
  <si>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</si>
  <si>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</si>
  <si>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</si>
  <si>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</si>
  <si>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</si>
  <si>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</si>
  <si>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</si>
  <si>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</si>
  <si>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</si>
  <si>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</si>
  <si>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</si>
  <si>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</si>
  <si>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</si>
  <si>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</si>
  <si>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</si>
  <si>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</si>
  <si>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</si>
  <si>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</si>
  <si>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</si>
  <si>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</si>
  <si>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</si>
  <si>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</si>
  <si>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</si>
  <si>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</si>
  <si>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</si>
  <si>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</si>
  <si>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</si>
  <si>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</si>
  <si>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</si>
  <si>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</si>
  <si>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</si>
  <si>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</si>
  <si>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</si>
  <si>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</si>
  <si>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</si>
  <si>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</si>
  <si>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</si>
  <si>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</si>
  <si>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</si>
  <si>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</si>
  <si>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</si>
  <si>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</si>
  <si>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</si>
  <si>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</si>
  <si>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</si>
  <si>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</si>
  <si>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</si>
  <si>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</si>
  <si>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</si>
  <si>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</si>
  <si>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</si>
  <si>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</si>
  <si>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</si>
  <si>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</si>
  <si>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</si>
  <si>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</si>
  <si>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</si>
  <si>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</si>
  <si>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</si>
  <si>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</si>
  <si>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</si>
  <si>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</si>
  <si>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</si>
  <si>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</si>
  <si>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</si>
  <si>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</si>
  <si>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</si>
  <si>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</si>
  <si>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</si>
  <si>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</si>
  <si>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</si>
  <si>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</si>
  <si>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</si>
  <si>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</si>
  <si>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</si>
  <si>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</si>
  <si>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</si>
  <si>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</si>
  <si>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</si>
  <si>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</si>
  <si>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</si>
  <si>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</si>
  <si>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</si>
  <si>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</si>
  <si>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</si>
  <si>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</si>
  <si>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</si>
  <si>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</si>
  <si>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</si>
  <si>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</si>
  <si>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</si>
  <si>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</si>
  <si>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</si>
  <si>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</si>
  <si>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</si>
  <si>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</si>
  <si>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</si>
  <si>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</si>
  <si>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</si>
  <si>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</si>
  <si>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</si>
  <si>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</si>
  <si>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</si>
  <si>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</si>
  <si>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</si>
  <si>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</si>
  <si>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</si>
  <si>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</si>
  <si>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</si>
  <si>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</si>
  <si>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</si>
  <si>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</si>
  <si>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</si>
  <si>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</si>
  <si>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</si>
  <si>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</si>
  <si>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</si>
  <si>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</si>
  <si>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</si>
  <si>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</si>
  <si>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</si>
  <si>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</si>
  <si>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</si>
  <si>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</si>
  <si>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</si>
  <si>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</si>
  <si>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</si>
  <si>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</si>
  <si>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</si>
  <si>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</si>
  <si>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</si>
  <si>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</si>
  <si>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</si>
  <si>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</si>
  <si>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</si>
  <si>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</si>
  <si>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</si>
  <si>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</si>
  <si>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</si>
  <si>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</si>
  <si>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</si>
  <si>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</si>
  <si>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</si>
  <si>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</si>
  <si>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</si>
  <si>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</si>
  <si>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</si>
  <si>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</si>
  <si>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</si>
  <si>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</si>
  <si>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</si>
  <si>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</si>
  <si>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</si>
  <si>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</si>
  <si>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</si>
  <si>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</si>
  <si>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</si>
  <si>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</si>
  <si>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</si>
  <si>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</si>
  <si>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</si>
  <si>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</si>
  <si>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</si>
  <si>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</si>
  <si>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</si>
  <si>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</si>
  <si>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</si>
  <si>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</si>
  <si>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</si>
  <si>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</si>
  <si>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</si>
  <si>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</si>
  <si>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</si>
  <si>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</si>
  <si>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</si>
  <si>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</si>
  <si>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</si>
  <si>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</si>
  <si>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</si>
  <si>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</si>
  <si>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</si>
  <si>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</si>
  <si>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</si>
  <si>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</si>
  <si>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</si>
  <si>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</si>
  <si>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</si>
  <si>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</si>
  <si>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</si>
  <si>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</si>
  <si>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</si>
  <si>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</si>
  <si>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</si>
  <si>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</si>
  <si>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</si>
  <si>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</si>
  <si>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</si>
  <si>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</si>
  <si>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</si>
  <si>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</si>
  <si>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</si>
  <si>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</si>
  <si>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</si>
  <si>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</si>
  <si>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</si>
  <si>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</si>
  <si>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</si>
  <si>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</si>
  <si>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</si>
  <si>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</si>
  <si>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</si>
  <si>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</si>
  <si>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</si>
  <si>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</si>
  <si>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</si>
  <si>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</si>
  <si>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</si>
  <si>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</si>
  <si>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</si>
  <si>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</si>
  <si>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</si>
  <si>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</si>
  <si>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</si>
  <si>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</si>
  <si>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</si>
  <si>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</si>
  <si>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</si>
  <si>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</si>
  <si>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</si>
  <si>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</si>
  <si>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</si>
  <si>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</si>
  <si>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</si>
  <si>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</si>
  <si>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</si>
  <si>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</si>
  <si>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</si>
  <si>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</si>
  <si>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</si>
  <si>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</si>
  <si>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</si>
  <si>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</si>
  <si>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</si>
  <si>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</si>
  <si>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</si>
  <si>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</si>
  <si>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</si>
  <si>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</si>
  <si>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</si>
  <si>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</si>
  <si>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</si>
  <si>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</si>
  <si>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</si>
  <si>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</si>
  <si>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</si>
  <si>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</si>
  <si>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</si>
  <si>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</si>
  <si>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</si>
  <si>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</si>
  <si>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</si>
  <si>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</si>
  <si>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</si>
  <si>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</si>
  <si>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</si>
  <si>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</si>
  <si>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</si>
  <si>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</si>
  <si>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</si>
  <si>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</si>
  <si>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</si>
  <si>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</si>
  <si>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</si>
  <si>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</si>
  <si>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</si>
  <si>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</si>
  <si>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</si>
  <si>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</si>
  <si>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</si>
  <si>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</si>
  <si>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</si>
  <si>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</si>
  <si>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</si>
  <si>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</si>
  <si>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</si>
  <si>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</si>
  <si>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</si>
  <si>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</si>
  <si>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</si>
  <si>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</si>
  <si>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</si>
  <si>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</si>
  <si>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</si>
  <si>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</si>
  <si>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</si>
  <si>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</si>
  <si>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</si>
  <si>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</si>
  <si>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</si>
  <si>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</si>
  <si>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</si>
  <si>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</si>
  <si>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</si>
  <si>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</si>
  <si>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</si>
  <si>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</si>
  <si>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</si>
  <si>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</si>
  <si>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</si>
  <si>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</si>
  <si>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</si>
  <si>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</si>
  <si>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</si>
  <si>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</si>
  <si>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</si>
  <si>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</si>
  <si>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</si>
  <si>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</si>
  <si>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</si>
  <si>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</si>
  <si>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</si>
  <si>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</si>
  <si>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</si>
  <si>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</si>
  <si>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</si>
  <si>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</si>
  <si>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</si>
  <si>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</si>
  <si>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</si>
  <si>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</si>
  <si>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</si>
  <si>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</si>
  <si>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</si>
  <si>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</si>
  <si>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</si>
  <si>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</si>
  <si>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</si>
  <si>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</si>
  <si>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</si>
  <si>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</si>
  <si>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</si>
  <si>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</si>
  <si>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</si>
  <si>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</si>
  <si>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</si>
  <si>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</si>
  <si>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</si>
  <si>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</si>
  <si>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</si>
  <si>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</si>
  <si>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</si>
  <si>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</si>
  <si>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</si>
  <si>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</si>
  <si>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</si>
  <si>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</si>
  <si>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</si>
  <si>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</si>
  <si>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</si>
  <si>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</si>
  <si>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</si>
  <si>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</si>
  <si>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</si>
  <si>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</si>
  <si>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</si>
  <si>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</si>
  <si>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</si>
  <si>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</si>
  <si>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</si>
  <si>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</si>
  <si>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</si>
  <si>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</si>
  <si>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</si>
  <si>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</si>
  <si>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</si>
  <si>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</si>
  <si>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</si>
  <si>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</si>
  <si>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</si>
  <si>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</si>
  <si>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</si>
  <si>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</si>
  <si>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</si>
  <si>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</si>
  <si>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</si>
  <si>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</si>
  <si>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</si>
  <si>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</si>
  <si>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</si>
  <si>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</si>
  <si>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</si>
  <si>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</si>
  <si>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</si>
  <si>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</si>
  <si>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</si>
  <si>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</si>
  <si>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</si>
  <si>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</si>
  <si>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</si>
  <si>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</si>
  <si>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</si>
  <si>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</si>
  <si>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</si>
  <si>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</si>
  <si>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</si>
  <si>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</si>
  <si>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</si>
  <si>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</si>
  <si>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</si>
  <si>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</si>
  <si>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</si>
  <si>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</si>
  <si>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</si>
  <si>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</si>
  <si>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</si>
  <si>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</si>
  <si>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</si>
  <si>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</si>
  <si>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</si>
  <si>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</si>
  <si>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</si>
  <si>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</si>
  <si>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</si>
  <si>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</si>
  <si>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</si>
  <si>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</si>
  <si>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</si>
  <si>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</si>
  <si>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</si>
  <si>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</si>
  <si>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</si>
  <si>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</si>
  <si>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</si>
  <si>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</si>
  <si>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</si>
  <si>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</si>
  <si>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</si>
  <si>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</si>
  <si>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</si>
  <si>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</si>
  <si>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</si>
  <si>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</si>
  <si>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</si>
  <si>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</si>
  <si>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</si>
  <si>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</si>
  <si>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</si>
  <si>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</si>
  <si>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</si>
  <si>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</si>
  <si>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</si>
  <si>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</si>
  <si>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</si>
  <si>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</si>
  <si>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</si>
  <si>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</si>
  <si>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</si>
  <si>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</si>
  <si>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</si>
  <si>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</si>
  <si>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</si>
  <si>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</si>
  <si>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</si>
  <si>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</si>
  <si>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</si>
  <si>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</si>
  <si>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</si>
  <si>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</si>
  <si>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</si>
  <si>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</si>
  <si>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</si>
  <si>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</si>
  <si>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</si>
  <si>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</si>
  <si>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</si>
  <si>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</si>
  <si>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</si>
  <si>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</si>
  <si>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</si>
  <si>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</si>
  <si>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</si>
  <si>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</si>
  <si>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</si>
  <si>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</si>
  <si>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</si>
  <si>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</si>
  <si>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</si>
  <si>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</si>
  <si>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</si>
  <si>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</si>
  <si>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</si>
  <si>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</si>
  <si>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</si>
  <si>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</si>
  <si>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</si>
  <si>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</si>
  <si>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</si>
  <si>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</si>
  <si>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</si>
  <si>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</si>
  <si>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</si>
  <si>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</si>
  <si>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</si>
  <si>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</si>
  <si>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</si>
  <si>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</si>
  <si>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</si>
  <si>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</si>
  <si>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</si>
  <si>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</si>
  <si>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</si>
  <si>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</si>
  <si>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</si>
  <si>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</si>
  <si>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</si>
  <si>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</si>
  <si>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</si>
  <si>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</si>
  <si>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</si>
  <si>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</si>
  <si>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</si>
  <si>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</si>
  <si>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</si>
  <si>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</si>
  <si>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</si>
  <si>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</si>
  <si>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</si>
  <si>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</si>
  <si>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</si>
  <si>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</si>
  <si>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</si>
  <si>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</si>
  <si>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</si>
  <si>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</si>
  <si>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</si>
  <si>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</si>
  <si>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</si>
  <si>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</si>
  <si>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</si>
  <si>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</si>
  <si>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</si>
  <si>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</si>
  <si>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</si>
  <si>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</si>
  <si>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</si>
  <si>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</si>
  <si>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</si>
  <si>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</si>
  <si>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</si>
  <si>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</si>
  <si>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</si>
  <si>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</si>
  <si>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</si>
  <si>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</si>
  <si>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</si>
  <si>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</si>
  <si>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</si>
  <si>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</si>
  <si>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</si>
  <si>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</si>
  <si>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</si>
  <si>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</si>
  <si>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</si>
  <si>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</si>
  <si>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</si>
  <si>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</si>
  <si>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</si>
  <si>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</si>
  <si>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</si>
  <si>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</si>
  <si>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</si>
  <si>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</si>
  <si>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</si>
  <si>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</si>
  <si>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</si>
  <si>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</si>
  <si>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</si>
  <si>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</si>
  <si>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</si>
  <si>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</si>
  <si>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</si>
  <si>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</si>
  <si>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</si>
  <si>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</si>
  <si>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</si>
  <si>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</si>
  <si>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</si>
  <si>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</si>
  <si>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</si>
  <si>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</si>
  <si>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</si>
  <si>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</si>
  <si>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</si>
  <si>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</si>
  <si>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</si>
  <si>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</si>
  <si>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</si>
  <si>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</si>
  <si>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</si>
  <si>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</si>
  <si>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</si>
  <si>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</si>
  <si>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</si>
  <si>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</si>
  <si>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</si>
  <si>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</si>
  <si>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</si>
  <si>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</si>
  <si>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</si>
  <si>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</si>
  <si>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</si>
  <si>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</si>
  <si>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</si>
  <si>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</si>
  <si>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</si>
  <si>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</si>
  <si>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</si>
  <si>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</si>
  <si>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</si>
  <si>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</si>
  <si>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</si>
  <si>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</si>
  <si>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</si>
  <si>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</si>
  <si>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</si>
  <si>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</si>
  <si>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</si>
  <si>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</si>
  <si>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</si>
  <si>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</si>
  <si>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</si>
  <si>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</si>
  <si>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</si>
  <si>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</si>
  <si>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</si>
  <si>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</si>
  <si>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</si>
  <si>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</si>
  <si>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</si>
  <si>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</si>
  <si>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</si>
  <si>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</si>
  <si>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</si>
  <si>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</si>
  <si>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</si>
  <si>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</si>
  <si>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</si>
  <si>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</si>
  <si>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</si>
  <si>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</si>
  <si>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</si>
  <si>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</si>
  <si>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</si>
  <si>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</si>
  <si>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</si>
  <si>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</si>
  <si>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</si>
  <si>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</si>
  <si>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</si>
  <si>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</si>
  <si>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</si>
  <si>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</si>
  <si>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</si>
  <si>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</si>
  <si>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</si>
  <si>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</si>
  <si>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</si>
  <si>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</si>
  <si>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</si>
  <si>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</si>
  <si>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</si>
  <si>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</si>
  <si>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</si>
  <si>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</si>
  <si>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</si>
  <si>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</si>
  <si>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</si>
  <si>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</si>
  <si>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</si>
  <si>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</si>
  <si>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</si>
  <si>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</si>
  <si>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</si>
  <si>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</si>
  <si>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</si>
  <si>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</si>
  <si>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</si>
  <si>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</si>
  <si>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</si>
  <si>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</si>
  <si>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</si>
  <si>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</si>
  <si>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</si>
  <si>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</si>
  <si>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</si>
  <si>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</si>
  <si>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</si>
  <si>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</si>
  <si>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</si>
  <si>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</si>
  <si>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</si>
  <si>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</si>
  <si>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</si>
  <si>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</si>
  <si>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</si>
  <si>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</si>
  <si>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</si>
  <si>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</si>
  <si>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</si>
  <si>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</si>
  <si>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</si>
  <si>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</si>
  <si>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</si>
  <si>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</si>
  <si>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</si>
  <si>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</si>
  <si>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</si>
  <si>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</si>
  <si>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</si>
  <si>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</si>
  <si>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</si>
  <si>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</si>
  <si>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</si>
  <si>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</si>
  <si>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</si>
  <si>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</si>
  <si>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</si>
  <si>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</si>
  <si>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</si>
  <si>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</si>
  <si>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</si>
  <si>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</si>
  <si>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</si>
  <si>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</si>
  <si>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</si>
  <si>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</si>
  <si>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</si>
  <si>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</si>
  <si>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</si>
  <si>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</si>
  <si>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</si>
  <si>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</si>
  <si>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</si>
  <si>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</si>
  <si>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</si>
  <si>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</si>
  <si>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</si>
  <si>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</si>
  <si>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</si>
  <si>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</si>
  <si>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</si>
  <si>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</si>
  <si>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</si>
  <si>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</si>
  <si>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</si>
  <si>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</si>
  <si>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</si>
  <si>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</si>
  <si>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</si>
  <si>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</si>
  <si>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</si>
  <si>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</si>
  <si>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</si>
  <si>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</si>
  <si>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</si>
  <si>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</si>
  <si>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</si>
  <si>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</si>
  <si>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</si>
  <si>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</si>
  <si>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</si>
  <si>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</si>
  <si>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</si>
  <si>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</si>
  <si>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</si>
  <si>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</si>
  <si>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</si>
  <si>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</si>
  <si>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</si>
  <si>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</si>
  <si>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</si>
  <si>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</si>
  <si>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</si>
  <si>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</si>
  <si>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</si>
  <si>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</si>
  <si>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</si>
  <si>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</si>
  <si>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</si>
  <si>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</si>
  <si>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</si>
  <si>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</si>
  <si>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</si>
  <si>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</si>
  <si>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</si>
  <si>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</si>
  <si>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</si>
  <si>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</si>
  <si>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</si>
  <si>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</si>
  <si>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</si>
  <si>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</si>
  <si>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</si>
  <si>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</si>
  <si>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</si>
  <si>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</si>
  <si>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</si>
  <si>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</si>
  <si>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</si>
  <si>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</si>
  <si>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</si>
  <si>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</si>
  <si>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</si>
  <si>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</si>
  <si>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</si>
  <si>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</si>
  <si>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</si>
  <si>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</si>
  <si>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</si>
  <si>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</si>
  <si>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</si>
  <si>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</si>
  <si>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</si>
  <si>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</si>
  <si>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</si>
  <si>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</si>
  <si>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</si>
  <si>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</si>
  <si>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</si>
  <si>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</si>
  <si>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</si>
  <si>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</si>
  <si>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</si>
  <si>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</si>
  <si>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</si>
  <si>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</si>
  <si>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</si>
  <si>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</si>
  <si>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</si>
  <si>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</si>
  <si>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</si>
  <si>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</si>
  <si>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</si>
  <si>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</si>
  <si>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</si>
  <si>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</si>
  <si>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</si>
  <si>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</si>
  <si>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</si>
  <si>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</si>
  <si>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</si>
  <si>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</si>
  <si>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</si>
  <si>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</si>
  <si>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</si>
  <si>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</si>
  <si>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</si>
  <si>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</si>
  <si>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</si>
  <si>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</si>
  <si>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</si>
  <si>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</si>
  <si>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</si>
  <si>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</si>
  <si>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</si>
  <si>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</si>
  <si>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</si>
  <si>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</si>
  <si>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</si>
  <si>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</si>
  <si>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</si>
  <si>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</si>
  <si>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</si>
  <si>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</si>
  <si>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</si>
  <si>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</si>
  <si>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</si>
  <si>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</si>
  <si>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</si>
  <si>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</si>
  <si>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</si>
  <si>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</si>
  <si>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</si>
  <si>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</si>
  <si>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</si>
  <si>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</si>
  <si>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</si>
  <si>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</si>
  <si>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</si>
  <si>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</si>
  <si>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</si>
  <si>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</si>
  <si>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</si>
  <si>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</si>
  <si>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</si>
  <si>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</si>
  <si>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</si>
  <si>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</si>
  <si>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</si>
  <si>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</si>
  <si>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</si>
  <si>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</si>
  <si>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</si>
  <si>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</si>
  <si>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</si>
  <si>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</si>
  <si>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</si>
  <si>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</si>
  <si>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</si>
  <si>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</si>
  <si>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</si>
  <si>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</si>
  <si>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</si>
  <si>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</si>
  <si>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</si>
  <si>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</si>
  <si>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</si>
  <si>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</si>
  <si>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</si>
  <si>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</si>
  <si>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</si>
  <si>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</si>
  <si>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</si>
  <si>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</si>
  <si>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</si>
  <si>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</si>
  <si>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</si>
  <si>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</si>
  <si>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</si>
  <si>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</si>
  <si>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</si>
  <si>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</si>
  <si>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</si>
  <si>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</si>
  <si>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</si>
  <si>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</si>
  <si>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</si>
  <si>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</si>
  <si>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</si>
  <si>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</si>
  <si>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</si>
  <si>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</si>
  <si>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</si>
  <si>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</si>
  <si>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</si>
  <si>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</si>
  <si>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</si>
  <si>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</si>
  <si>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</si>
  <si>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</si>
  <si>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</si>
  <si>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</si>
  <si>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</si>
  <si>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</si>
  <si>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</si>
  <si>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</si>
  <si>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</si>
  <si>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</si>
  <si>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</si>
  <si>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</si>
  <si>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</si>
  <si>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</si>
  <si>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</si>
  <si>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</si>
  <si>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</si>
  <si>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</si>
  <si>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</si>
  <si>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</si>
  <si>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</si>
  <si>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</si>
  <si>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</si>
  <si>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</si>
  <si>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</si>
  <si>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</si>
  <si>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</si>
  <si>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</si>
  <si>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</si>
  <si>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</si>
  <si>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</si>
  <si>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</si>
  <si>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</si>
  <si>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</si>
  <si>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</si>
  <si>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</si>
  <si>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</si>
  <si>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</si>
  <si>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</si>
  <si>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</si>
  <si>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</si>
  <si>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</si>
  <si>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</si>
  <si>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</si>
  <si>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</si>
  <si>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</si>
  <si>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</si>
  <si>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</si>
  <si>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</si>
  <si>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</si>
  <si>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</si>
  <si>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</si>
  <si>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</si>
  <si>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</si>
  <si>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</si>
  <si>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</si>
  <si>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</si>
  <si>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</si>
  <si>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</si>
  <si>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</si>
  <si>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</si>
  <si>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</si>
  <si>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</si>
  <si>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</si>
  <si>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</si>
  <si>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</si>
  <si>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</si>
  <si>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</si>
  <si>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</si>
  <si>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</si>
  <si>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</si>
  <si>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</si>
  <si>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</si>
  <si>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</si>
  <si>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</si>
  <si>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</si>
  <si>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</si>
  <si>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</si>
  <si>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</si>
  <si>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</si>
  <si>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</si>
  <si>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</si>
  <si>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</si>
  <si>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</si>
  <si>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</si>
  <si>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</si>
  <si>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</si>
  <si>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</si>
  <si>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</si>
  <si>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</si>
  <si>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</si>
  <si>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</si>
  <si>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</si>
  <si>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</si>
  <si>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</si>
  <si>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</si>
  <si>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</si>
  <si>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</si>
  <si>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</si>
  <si>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</si>
  <si>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</si>
  <si>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</si>
  <si>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</si>
  <si>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</si>
  <si>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</si>
  <si>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</si>
  <si>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</si>
  <si>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</si>
  <si>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</si>
  <si>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</si>
  <si>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</si>
  <si>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</si>
  <si>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</si>
  <si>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</si>
  <si>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</si>
  <si>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</si>
  <si>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</si>
  <si>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</si>
  <si>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</si>
  <si>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</si>
  <si>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</si>
  <si>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</si>
  <si>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</si>
  <si>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</si>
  <si>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</si>
  <si>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</si>
  <si>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</si>
  <si>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</si>
  <si>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</si>
  <si>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</si>
  <si>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</si>
  <si>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</si>
  <si>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</si>
  <si>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</si>
  <si>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</si>
  <si>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</si>
  <si>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</si>
  <si>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</si>
  <si>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</si>
  <si>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</si>
  <si>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</si>
  <si>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</si>
  <si>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</si>
  <si>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</si>
  <si>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</si>
  <si>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</si>
  <si>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</si>
  <si>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</si>
  <si>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</si>
  <si>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</si>
  <si>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</si>
  <si>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</si>
  <si>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</si>
  <si>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</si>
  <si>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</si>
  <si>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</si>
  <si>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</si>
  <si>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</si>
  <si>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</si>
  <si>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</si>
  <si>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</si>
  <si>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</si>
  <si>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</si>
  <si>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</si>
  <si>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</si>
  <si>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</si>
  <si>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</si>
  <si>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</si>
  <si>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</si>
  <si>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</si>
  <si>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</si>
  <si>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</si>
  <si>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</si>
  <si>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</si>
  <si>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</si>
  <si>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</si>
  <si>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</si>
  <si>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</si>
  <si>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</si>
  <si>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</si>
  <si>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</si>
  <si>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</si>
  <si>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</si>
  <si>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</si>
  <si>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</si>
  <si>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</si>
  <si>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</si>
  <si>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</si>
  <si>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</si>
  <si>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</si>
  <si>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</si>
  <si>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</si>
  <si>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</si>
  <si>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</si>
  <si>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</si>
  <si>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</si>
  <si>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</si>
  <si>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</si>
  <si>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</si>
  <si>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</si>
  <si>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</si>
  <si>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</si>
  <si>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</si>
  <si>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</si>
  <si>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</si>
  <si>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</si>
  <si>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</si>
  <si>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</si>
  <si>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</si>
  <si>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</si>
  <si>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</si>
  <si>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</si>
  <si>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</si>
  <si>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</si>
  <si>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</si>
  <si>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</si>
  <si>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</si>
  <si>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</si>
  <si>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</si>
  <si>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</si>
  <si>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</si>
  <si>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</si>
  <si>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</si>
  <si>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</si>
  <si>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</si>
  <si>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</si>
  <si>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</si>
  <si>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</si>
  <si>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</si>
  <si>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</si>
  <si>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</si>
  <si>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</si>
  <si>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</si>
  <si>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</si>
  <si>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</si>
  <si>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</si>
  <si>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</si>
  <si>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</si>
  <si>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</si>
  <si>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</si>
  <si>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</si>
  <si>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</si>
  <si>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</si>
  <si>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</si>
  <si>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</si>
  <si>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</si>
  <si>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</si>
  <si>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</si>
  <si>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</si>
  <si>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</si>
  <si>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</si>
  <si>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</si>
  <si>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</si>
  <si>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</si>
  <si>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</si>
  <si>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</si>
  <si>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</si>
  <si>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</si>
  <si>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</si>
  <si>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</si>
  <si>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</si>
  <si>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</si>
  <si>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</si>
  <si>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</si>
  <si>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</si>
  <si>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</si>
  <si>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</si>
  <si>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</si>
  <si>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</si>
  <si>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</si>
  <si>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</si>
  <si>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</si>
  <si>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</si>
  <si>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</si>
  <si>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</si>
  <si>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</si>
  <si>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</si>
  <si>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</si>
  <si>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</si>
  <si>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</si>
  <si>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</si>
  <si>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</si>
  <si>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</si>
  <si>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</si>
  <si>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</si>
  <si>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</si>
  <si>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</si>
  <si>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</si>
  <si>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</si>
  <si>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</si>
  <si>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</si>
  <si>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</si>
  <si>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</si>
  <si>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</si>
  <si>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</si>
  <si>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</si>
  <si>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</si>
  <si>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</si>
  <si>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</si>
  <si>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</si>
  <si>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</si>
  <si>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</si>
  <si>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</si>
  <si>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</si>
  <si>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</si>
  <si>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</si>
  <si>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</si>
  <si>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</si>
  <si>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</si>
  <si>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</si>
  <si>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</si>
  <si>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</si>
  <si>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</si>
  <si>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</si>
  <si>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</si>
  <si>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</si>
  <si>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</si>
  <si>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</si>
  <si>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</si>
  <si>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</si>
  <si>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</si>
  <si>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</si>
  <si>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</si>
  <si>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</si>
  <si>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</si>
  <si>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</si>
  <si>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</si>
  <si>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</si>
  <si>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</si>
  <si>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</si>
  <si>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</si>
  <si>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</si>
  <si>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</si>
  <si>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</si>
  <si>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</si>
  <si>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</si>
  <si>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</si>
  <si>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</si>
  <si>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</si>
  <si>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</si>
  <si>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</si>
  <si>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</si>
  <si>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</si>
  <si>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</si>
  <si>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</si>
  <si>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</si>
  <si>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</si>
  <si>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</si>
  <si>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</si>
  <si>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</si>
  <si>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</si>
  <si>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</si>
  <si>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</si>
  <si>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</si>
  <si>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</si>
  <si>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</si>
  <si>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</si>
  <si>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</si>
  <si>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</si>
  <si>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</si>
  <si>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</si>
  <si>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</si>
  <si>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</si>
  <si>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</si>
  <si>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</si>
  <si>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</si>
  <si>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</si>
  <si>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</si>
  <si>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</si>
  <si>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</si>
  <si>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</si>
  <si>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</si>
  <si>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</si>
  <si>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</si>
  <si>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</si>
  <si>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</si>
  <si>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</si>
  <si>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</si>
  <si>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</si>
  <si>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</si>
  <si>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</si>
  <si>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</si>
  <si>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</si>
  <si>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</si>
  <si>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</si>
  <si>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</si>
  <si>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</si>
  <si>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</si>
  <si>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</si>
  <si>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</si>
  <si>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</si>
  <si>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</si>
  <si>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</si>
  <si>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</si>
  <si>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</si>
  <si>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</si>
  <si>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</si>
  <si>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</si>
  <si>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</si>
  <si>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</si>
  <si>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</si>
  <si>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</si>
  <si>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</si>
  <si>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</si>
  <si>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</si>
  <si>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</si>
  <si>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</si>
  <si>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</si>
  <si>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</si>
  <si>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</si>
  <si>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</si>
  <si>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</si>
  <si>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</si>
  <si>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</si>
  <si>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</si>
  <si>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</si>
  <si>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</si>
  <si>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</si>
  <si>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</si>
  <si>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</si>
  <si>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</si>
  <si>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</si>
  <si>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</si>
  <si>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</si>
  <si>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</si>
  <si>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</si>
  <si>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</si>
  <si>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</si>
  <si>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</si>
  <si>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</si>
  <si>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</si>
  <si>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</si>
  <si>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</si>
  <si>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</si>
  <si>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</si>
  <si>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</si>
  <si>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</si>
  <si>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</si>
  <si>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</si>
  <si>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</si>
  <si>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</si>
  <si>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</si>
  <si>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</si>
  <si>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</si>
  <si>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</si>
  <si>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</si>
  <si>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</si>
  <si>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</si>
  <si>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</si>
  <si>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</si>
  <si>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</si>
  <si>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</si>
  <si>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</si>
  <si>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</si>
  <si>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</si>
  <si>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</si>
  <si>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</si>
  <si>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</si>
  <si>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</si>
  <si>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</si>
  <si>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</si>
  <si>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</si>
  <si>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</si>
  <si>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</si>
  <si>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</si>
  <si>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</si>
  <si>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</si>
  <si>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</si>
  <si>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</si>
  <si>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</si>
  <si>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</si>
  <si>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</si>
  <si>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</si>
  <si>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</si>
  <si>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</si>
  <si>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</si>
  <si>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</si>
  <si>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</si>
  <si>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</si>
  <si>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</si>
  <si>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</si>
  <si>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</si>
  <si>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</si>
  <si>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</si>
  <si>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</si>
  <si>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</si>
  <si>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</si>
  <si>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</si>
  <si>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</si>
  <si>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</si>
  <si>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</si>
  <si>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</si>
  <si>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</si>
  <si>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</si>
  <si>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</si>
  <si>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</si>
  <si>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</si>
  <si>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</si>
  <si>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</si>
  <si>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</si>
  <si>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</si>
  <si>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</si>
  <si>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</si>
  <si>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</si>
  <si>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</si>
  <si>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</si>
  <si>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</si>
  <si>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</si>
  <si>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</si>
  <si>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</si>
  <si>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</si>
  <si>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</si>
  <si>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</si>
  <si>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</si>
  <si>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</si>
  <si>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</si>
  <si>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</si>
  <si>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</si>
  <si>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</si>
  <si>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</si>
  <si>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</si>
  <si>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</si>
  <si>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</si>
  <si>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</si>
  <si>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</si>
  <si>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</si>
  <si>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</si>
  <si>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</si>
  <si>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</si>
  <si>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</si>
  <si>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</si>
  <si>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</si>
  <si>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</si>
  <si>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</si>
  <si>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</si>
  <si>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</si>
  <si>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</si>
  <si>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</si>
  <si>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</si>
  <si>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</si>
  <si>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</si>
  <si>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</si>
  <si>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</si>
  <si>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</si>
  <si>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</si>
  <si>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</si>
  <si>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</si>
  <si>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</si>
  <si>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</si>
  <si>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</si>
  <si>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</si>
  <si>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</si>
  <si>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</si>
  <si>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</si>
  <si>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</si>
  <si>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</si>
  <si>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</si>
  <si>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</si>
  <si>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</si>
  <si>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</si>
  <si>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</si>
  <si>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</si>
  <si>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</si>
  <si>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</si>
  <si>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</si>
  <si>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</si>
  <si>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</si>
  <si>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</si>
  <si>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</si>
  <si>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</si>
  <si>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</si>
  <si>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</si>
  <si>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</si>
  <si>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</si>
  <si>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</si>
  <si>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</si>
  <si>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</si>
  <si>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</si>
  <si>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</si>
  <si>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</si>
  <si>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</si>
  <si>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</si>
  <si>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</si>
  <si>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</si>
  <si>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</si>
  <si>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</si>
  <si>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</si>
  <si>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</si>
  <si>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</si>
  <si>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</si>
  <si>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</si>
  <si>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</si>
  <si>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</si>
  <si>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</si>
  <si>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</si>
  <si>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</si>
  <si>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</si>
  <si>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</si>
  <si>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</si>
  <si>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</si>
  <si>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</si>
  <si>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</si>
  <si>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</si>
  <si>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</si>
  <si>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</si>
  <si>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</si>
  <si>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</si>
  <si>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</si>
  <si>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</si>
  <si>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</si>
  <si>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</si>
  <si>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</si>
  <si>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</si>
  <si>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</si>
  <si>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</si>
  <si>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</si>
  <si>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</si>
  <si>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</si>
  <si>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</si>
  <si>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</si>
  <si>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</si>
  <si>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</si>
  <si>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</si>
  <si>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</si>
  <si>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</si>
  <si>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</si>
  <si>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</si>
  <si>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</si>
  <si>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</si>
  <si>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</si>
  <si>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</si>
  <si>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</si>
  <si>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</si>
  <si>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</si>
  <si>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</si>
  <si>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</si>
  <si>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</si>
  <si>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</si>
  <si>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</si>
  <si>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</si>
  <si>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</si>
  <si>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</si>
  <si>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</si>
  <si>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</si>
  <si>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</si>
  <si>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</si>
  <si>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</si>
  <si>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</si>
  <si>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</si>
  <si>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</si>
  <si>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</si>
  <si>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</si>
  <si>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</si>
  <si>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</si>
  <si>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</si>
  <si>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</si>
  <si>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</si>
  <si>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</si>
  <si>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</si>
  <si>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</si>
  <si>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</si>
  <si>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</si>
  <si>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</si>
  <si>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</si>
  <si>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</si>
  <si>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</si>
  <si>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</si>
  <si>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</si>
  <si>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</si>
  <si>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</si>
  <si>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</si>
  <si>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</si>
  <si>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</si>
  <si>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</si>
  <si>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</si>
  <si>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</si>
  <si>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</si>
  <si>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</si>
  <si>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</si>
  <si>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</si>
  <si>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</si>
  <si>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</si>
  <si>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</si>
  <si>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</si>
  <si>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</si>
  <si>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</si>
  <si>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</si>
  <si>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</si>
  <si>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</si>
  <si>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</si>
  <si>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</si>
  <si>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</si>
  <si>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</si>
  <si>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</si>
  <si>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</si>
  <si>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</si>
  <si>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</si>
  <si>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</si>
  <si>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</si>
  <si>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</si>
  <si>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</si>
  <si>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</si>
  <si>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</si>
  <si>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</si>
  <si>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</si>
  <si>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</si>
  <si>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</si>
  <si>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</si>
  <si>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</si>
  <si>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</si>
  <si>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</si>
  <si>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</si>
  <si>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</si>
  <si>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</si>
  <si>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</si>
  <si>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</si>
  <si>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</si>
  <si>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</si>
  <si>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</si>
  <si>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</si>
  <si>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</si>
  <si>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</si>
  <si>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</si>
  <si>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</si>
  <si>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</si>
  <si>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</si>
  <si>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</si>
  <si>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</si>
  <si>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</si>
  <si>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</si>
  <si>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</si>
  <si>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</si>
  <si>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</si>
  <si>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</si>
  <si>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</si>
  <si>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</si>
  <si>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</si>
  <si>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</si>
  <si>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</si>
  <si>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</si>
  <si>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</si>
  <si>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</si>
  <si>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</si>
  <si>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</si>
  <si>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</si>
  <si>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</si>
  <si>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</si>
  <si>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</si>
  <si>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</si>
  <si>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</si>
  <si>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</si>
  <si>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</si>
  <si>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</si>
  <si>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</si>
  <si>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</si>
  <si>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</si>
  <si>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</si>
  <si>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</si>
  <si>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</si>
  <si>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</si>
  <si>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</si>
  <si>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</si>
  <si>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</si>
  <si>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</si>
  <si>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</si>
  <si>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</si>
  <si>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</si>
  <si>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</si>
  <si>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</si>
  <si>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</si>
  <si>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</si>
  <si>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</si>
  <si>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</si>
  <si>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</si>
  <si>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</si>
  <si>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</si>
  <si>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</si>
  <si>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</si>
  <si>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</si>
  <si>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</si>
  <si>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</si>
  <si>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</si>
  <si>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</si>
  <si>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</si>
  <si>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</si>
  <si>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</si>
  <si>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</si>
  <si>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</si>
  <si>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</si>
  <si>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</si>
  <si>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</si>
  <si>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</si>
  <si>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</si>
  <si>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</si>
  <si>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</si>
  <si>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</si>
  <si>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</si>
  <si>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</si>
  <si>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</si>
  <si>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</si>
  <si>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</si>
  <si>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</si>
  <si>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</si>
  <si>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</si>
  <si>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</si>
  <si>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</si>
  <si>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</si>
  <si>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</si>
  <si>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</si>
  <si>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</si>
  <si>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</si>
  <si>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</si>
  <si>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</si>
  <si>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</si>
  <si>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</si>
  <si>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</si>
  <si>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</si>
  <si>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</si>
  <si>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</si>
  <si>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</si>
  <si>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</si>
  <si>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</si>
  <si>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</si>
  <si>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</si>
  <si>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</si>
  <si>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</si>
  <si>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</si>
  <si>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</si>
  <si>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</si>
  <si>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</si>
  <si>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</si>
  <si>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</si>
  <si>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</si>
  <si>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</si>
  <si>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</si>
  <si>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</si>
  <si>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</si>
  <si>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</si>
  <si>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</si>
  <si>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</si>
  <si>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</si>
  <si>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</si>
  <si>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</si>
  <si>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</si>
  <si>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</si>
  <si>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</si>
  <si>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</si>
  <si>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</si>
  <si>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</si>
  <si>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</si>
  <si>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</si>
  <si>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</si>
  <si>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</si>
  <si>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</si>
  <si>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</si>
  <si>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</si>
  <si>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</si>
  <si>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</si>
  <si>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</si>
  <si>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</si>
  <si>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</si>
  <si>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</si>
  <si>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</si>
  <si>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</si>
  <si>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</si>
  <si>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</si>
  <si>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</si>
  <si>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</si>
  <si>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</si>
  <si>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</si>
  <si>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</si>
  <si>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</si>
  <si>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</si>
  <si>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</si>
  <si>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</si>
  <si>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</si>
  <si>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</si>
  <si>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</si>
  <si>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</si>
  <si>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</si>
  <si>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</si>
  <si>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</si>
  <si>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</si>
  <si>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</si>
  <si>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</si>
  <si>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</si>
  <si>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</si>
  <si>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</si>
  <si>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</si>
  <si>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</si>
  <si>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</si>
  <si>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</si>
  <si>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</si>
  <si>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</si>
  <si>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</si>
  <si>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</si>
  <si>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</si>
  <si>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</si>
  <si>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</si>
  <si>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</si>
  <si>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</si>
  <si>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</si>
  <si>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</si>
  <si>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</si>
  <si>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</si>
  <si>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</si>
  <si>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</si>
  <si>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</si>
  <si>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</si>
  <si>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</si>
  <si>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</si>
  <si>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</si>
  <si>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</si>
  <si>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</si>
  <si>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</si>
  <si>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</si>
  <si>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</si>
  <si>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</si>
  <si>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</si>
  <si>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</si>
  <si>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</si>
  <si>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</si>
  <si>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</si>
  <si>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</si>
  <si>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</si>
  <si>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</si>
  <si>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</si>
  <si>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</si>
  <si>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</si>
  <si>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</si>
  <si>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</si>
  <si>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</si>
  <si>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</si>
  <si>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</si>
  <si>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</si>
  <si>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</si>
  <si>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</si>
  <si>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</si>
  <si>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</si>
  <si>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</si>
  <si>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</si>
  <si>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</si>
  <si>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</si>
  <si>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</si>
  <si>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</si>
  <si>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</si>
  <si>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</si>
  <si>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</si>
  <si>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</si>
  <si>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</si>
  <si>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</si>
  <si>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</si>
  <si>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</si>
  <si>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</si>
  <si>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</si>
  <si>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</si>
  <si>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</si>
  <si>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</si>
  <si>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</si>
  <si>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</si>
  <si>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</si>
  <si>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</si>
  <si>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</si>
  <si>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</si>
  <si>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</si>
  <si>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</si>
  <si>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</si>
  <si>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</si>
  <si>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</si>
  <si>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</si>
  <si>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</si>
  <si>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</si>
  <si>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</si>
  <si>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</si>
  <si>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</si>
  <si>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</si>
  <si>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</si>
  <si>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</si>
  <si>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</si>
  <si>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</si>
  <si>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</si>
  <si>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</si>
  <si>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</si>
  <si>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</si>
  <si>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</si>
  <si>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</si>
  <si>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</si>
  <si>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</si>
  <si>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</si>
  <si>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</si>
  <si>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</si>
  <si>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</si>
  <si>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</si>
  <si>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</si>
  <si>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</si>
  <si>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</si>
  <si>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</si>
  <si>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</si>
  <si>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</si>
  <si>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</si>
  <si>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</si>
  <si>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</si>
  <si>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</si>
  <si>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</si>
  <si>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</si>
  <si>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</si>
  <si>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</si>
  <si>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</si>
  <si>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</si>
  <si>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</si>
  <si>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</si>
  <si>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</si>
  <si>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</si>
  <si>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</si>
  <si>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</si>
  <si>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</si>
  <si>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</si>
  <si>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</si>
  <si>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</si>
  <si>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</si>
  <si>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</si>
  <si>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</si>
  <si>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</si>
  <si>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</si>
  <si>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</si>
  <si>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</si>
  <si>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</si>
  <si>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</si>
  <si>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</si>
  <si>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</si>
  <si>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</si>
  <si>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</si>
  <si>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</si>
  <si>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</si>
  <si>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</si>
  <si>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</si>
  <si>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</si>
  <si>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</si>
  <si>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</si>
  <si>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</si>
  <si>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</si>
  <si>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</si>
  <si>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</si>
  <si>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</si>
  <si>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</si>
  <si>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</si>
  <si>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</si>
  <si>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</si>
  <si>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</si>
  <si>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</si>
  <si>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</si>
  <si>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</si>
  <si>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</si>
  <si>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</si>
  <si>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</si>
  <si>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</si>
  <si>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</si>
  <si>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</si>
  <si>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</si>
  <si>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</si>
  <si>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</si>
  <si>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</si>
  <si>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</si>
  <si>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</si>
  <si>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</si>
  <si>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</si>
  <si>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</si>
  <si>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</si>
  <si>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</si>
  <si>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</si>
  <si>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</si>
  <si>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</si>
  <si>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</si>
  <si>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</si>
  <si>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</si>
  <si>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</si>
  <si>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</si>
  <si>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</si>
  <si>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</si>
  <si>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</si>
  <si>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</si>
  <si>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</si>
  <si>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</si>
  <si>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</si>
  <si>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</si>
  <si>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</si>
  <si>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</si>
  <si>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</si>
  <si>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</si>
  <si>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</si>
  <si>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</si>
  <si>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</si>
  <si>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</si>
  <si>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</si>
  <si>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</si>
  <si>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</si>
  <si>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</si>
  <si>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</si>
  <si>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</si>
  <si>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</si>
  <si>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</si>
  <si>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</si>
  <si>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</si>
  <si>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</si>
  <si>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</si>
  <si>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</si>
  <si>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</si>
  <si>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</si>
  <si>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</si>
  <si>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</si>
  <si>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</si>
  <si>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</si>
  <si>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</si>
  <si>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</si>
  <si>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</si>
  <si>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</si>
  <si>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</si>
  <si>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</si>
  <si>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</si>
  <si>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</si>
  <si>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</si>
  <si>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</si>
  <si>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</si>
  <si>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</si>
  <si>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</si>
  <si>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</si>
  <si>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</si>
  <si>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</si>
  <si>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</si>
  <si>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</si>
  <si>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</si>
  <si>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</si>
  <si>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</si>
  <si>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</si>
  <si>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</si>
  <si>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</si>
  <si>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</si>
  <si>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</si>
  <si>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</si>
  <si>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</si>
  <si>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</si>
  <si>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</si>
  <si>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</si>
  <si>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</si>
  <si>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</si>
  <si>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</si>
  <si>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</si>
  <si>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</si>
  <si>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</si>
  <si>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</si>
  <si>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</si>
  <si>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</si>
  <si>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</si>
  <si>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</si>
  <si>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</si>
  <si>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</si>
  <si>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</si>
  <si>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</si>
  <si>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</si>
  <si>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</si>
  <si>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</si>
  <si>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</si>
  <si>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</si>
  <si>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</si>
  <si>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</si>
  <si>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</si>
  <si>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</si>
  <si>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</si>
  <si>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</si>
  <si>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</si>
  <si>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</si>
  <si>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</si>
  <si>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</si>
  <si>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</si>
  <si>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</si>
  <si>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</si>
  <si>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</si>
  <si>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</si>
  <si>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</si>
  <si>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</si>
  <si>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</si>
  <si>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</si>
  <si>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</si>
  <si>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</si>
  <si>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</si>
  <si>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</si>
  <si>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</si>
  <si>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</si>
  <si>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</si>
  <si>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</si>
  <si>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</si>
  <si>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</si>
  <si>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</si>
  <si>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</si>
  <si>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</si>
  <si>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</si>
  <si>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</si>
  <si>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</si>
  <si>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</si>
  <si>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</si>
  <si>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</si>
  <si>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</si>
  <si>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</si>
  <si>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</si>
  <si>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</si>
  <si>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</si>
  <si>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</si>
  <si>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</si>
  <si>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</si>
  <si>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</si>
  <si>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</si>
  <si>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</si>
  <si>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</si>
  <si>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</si>
  <si>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</si>
  <si>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</si>
  <si>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</si>
  <si>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</si>
  <si>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</si>
  <si>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</si>
  <si>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</si>
  <si>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</si>
  <si>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</si>
  <si>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</si>
  <si>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</si>
  <si>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</si>
  <si>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</si>
  <si>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</si>
  <si>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</si>
  <si>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</si>
  <si>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</si>
  <si>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</si>
  <si>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</si>
  <si>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</si>
  <si>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</si>
  <si>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</si>
  <si>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</si>
  <si>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</si>
  <si>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</si>
  <si>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</si>
  <si>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</si>
  <si>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</si>
  <si>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</si>
  <si>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</si>
  <si>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</si>
  <si>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</si>
  <si>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</si>
  <si>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</si>
  <si>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</si>
  <si>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</si>
  <si>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</si>
  <si>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</si>
  <si>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</si>
  <si>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</si>
  <si>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</si>
  <si>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</si>
  <si>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</si>
  <si>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</si>
  <si>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</si>
  <si>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</si>
  <si>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</si>
  <si>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</si>
  <si>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</si>
  <si>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</si>
  <si>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</si>
  <si>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</si>
  <si>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</si>
  <si>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</si>
  <si>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</si>
  <si>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</si>
  <si>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</si>
  <si>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</si>
  <si>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</si>
  <si>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</si>
  <si>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</si>
  <si>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</si>
  <si>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</si>
  <si>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</si>
  <si>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</si>
  <si>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</si>
  <si>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</si>
  <si>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</si>
  <si>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</si>
  <si>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</si>
  <si>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</si>
  <si>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</si>
  <si>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</si>
  <si>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</si>
  <si>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</si>
  <si>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</si>
  <si>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</si>
  <si>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</si>
  <si>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</si>
  <si>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</si>
  <si>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</si>
  <si>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</si>
  <si>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</si>
  <si>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</si>
  <si>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</si>
  <si>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</si>
  <si>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</si>
  <si>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</si>
  <si>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</si>
  <si>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</si>
  <si>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</si>
  <si>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</si>
  <si>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</si>
  <si>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</si>
  <si>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</si>
  <si>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</si>
  <si>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</si>
  <si>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</si>
  <si>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</si>
  <si>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</si>
  <si>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</si>
  <si>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</si>
  <si>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</si>
  <si>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</si>
  <si>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</si>
  <si>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</si>
  <si>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</si>
  <si>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</si>
  <si>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</si>
  <si>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</si>
  <si>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</si>
  <si>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</si>
  <si>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</si>
  <si>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</si>
  <si>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</si>
  <si>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</si>
  <si>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</si>
  <si>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</si>
  <si>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</si>
  <si>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</si>
  <si>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</si>
  <si>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</si>
  <si>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</si>
  <si>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</si>
  <si>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</si>
  <si>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</si>
  <si>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</si>
  <si>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</si>
  <si>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</si>
  <si>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</si>
  <si>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</si>
  <si>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</si>
  <si>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</si>
  <si>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</si>
  <si>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</si>
  <si>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</si>
  <si>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</si>
  <si>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</si>
  <si>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</si>
  <si>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</si>
  <si>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</si>
  <si>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</si>
  <si>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</si>
  <si>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</si>
  <si>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</si>
  <si>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</si>
  <si>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</si>
  <si>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</si>
  <si>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</si>
  <si>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</si>
  <si>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</si>
  <si>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</si>
  <si>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</si>
  <si>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</si>
  <si>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</si>
  <si>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</si>
  <si>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</si>
  <si>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</si>
  <si>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</si>
  <si>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</si>
  <si>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</si>
  <si>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</si>
  <si>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</si>
  <si>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</si>
  <si>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</si>
  <si>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</si>
  <si>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</si>
  <si>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</si>
  <si>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</si>
  <si>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</si>
  <si>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</si>
  <si>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</si>
  <si>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</si>
  <si>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</si>
  <si>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</si>
  <si>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</si>
  <si>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</si>
  <si>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</si>
  <si>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</si>
  <si>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</si>
  <si>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</si>
  <si>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</si>
  <si>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</si>
  <si>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</si>
  <si>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</si>
  <si>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</si>
  <si>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</si>
  <si>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</si>
  <si>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</si>
  <si>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</si>
  <si>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</si>
  <si>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</si>
  <si>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</si>
  <si>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</si>
  <si>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</si>
  <si>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</si>
  <si>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</si>
  <si>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</si>
  <si>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</si>
  <si>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</si>
  <si>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</si>
  <si>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</si>
  <si>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</si>
  <si>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</si>
  <si>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</si>
  <si>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</si>
  <si>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</si>
  <si>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</si>
  <si>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</si>
  <si>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</si>
  <si>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</si>
  <si>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</si>
  <si>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</si>
  <si>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</si>
  <si>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</si>
  <si>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</si>
  <si>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</si>
  <si>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</si>
  <si>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</si>
  <si>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</si>
  <si>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</si>
  <si>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</si>
  <si>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</si>
  <si>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</si>
  <si>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</si>
  <si>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</si>
  <si>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</si>
  <si>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</si>
  <si>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</si>
  <si>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</si>
  <si>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</si>
  <si>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</si>
  <si>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</si>
  <si>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</si>
  <si>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</si>
  <si>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</si>
  <si>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</si>
  <si>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</si>
  <si>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</si>
  <si>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</si>
  <si>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</si>
  <si>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</si>
  <si>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</si>
  <si>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</si>
  <si>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</si>
  <si>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</si>
  <si>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</si>
  <si>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</si>
  <si>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</si>
  <si>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</si>
  <si>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</si>
  <si>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</si>
  <si>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</si>
  <si>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</si>
  <si>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</si>
  <si>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</si>
  <si>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</si>
  <si>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</si>
  <si>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</si>
  <si>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</si>
  <si>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</si>
  <si>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</si>
  <si>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</si>
  <si>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</si>
  <si>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</si>
  <si>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</si>
  <si>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</si>
  <si>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</si>
  <si>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</si>
  <si>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</si>
  <si>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</si>
  <si>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</si>
  <si>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</si>
  <si>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</si>
  <si>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</si>
  <si>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</si>
  <si>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</si>
  <si>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</si>
  <si>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</si>
  <si>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</si>
  <si>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</si>
  <si>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</si>
  <si>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</si>
  <si>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</si>
  <si>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</si>
  <si>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</si>
  <si>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</si>
  <si>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</si>
  <si>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</si>
  <si>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</si>
  <si>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</si>
  <si>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</si>
  <si>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</si>
  <si>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</si>
  <si>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</si>
  <si>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</si>
  <si>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</si>
  <si>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</si>
  <si>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</si>
  <si>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</si>
  <si>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</si>
  <si>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</si>
  <si>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</si>
  <si>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</si>
  <si>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</si>
  <si>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</si>
  <si>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</si>
  <si>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</si>
  <si>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</si>
  <si>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</si>
  <si>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</si>
  <si>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</si>
  <si>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</si>
  <si>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</si>
  <si>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</si>
  <si>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</si>
  <si>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</si>
  <si>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</si>
  <si>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</si>
  <si>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</si>
  <si>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</si>
  <si>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</si>
  <si>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</si>
  <si>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</si>
  <si>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</si>
  <si>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</si>
  <si>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</si>
  <si>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</si>
  <si>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</si>
  <si>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</si>
  <si>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</si>
  <si>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</si>
  <si>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</si>
  <si>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</si>
  <si>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</si>
  <si>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</si>
  <si>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</si>
  <si>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</si>
  <si>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</si>
  <si>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</si>
  <si>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</si>
  <si>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</si>
  <si>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</si>
  <si>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</si>
  <si>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</si>
  <si>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</si>
  <si>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</si>
  <si>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</si>
  <si>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</si>
  <si>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</si>
  <si>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</si>
  <si>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</si>
  <si>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</si>
  <si>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</si>
  <si>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</si>
  <si>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</si>
  <si>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</si>
  <si>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</si>
  <si>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</si>
  <si>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</si>
  <si>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</si>
  <si>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</si>
  <si>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</si>
  <si>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</si>
  <si>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</si>
  <si>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</si>
  <si>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</si>
  <si>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</si>
  <si>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</si>
  <si>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</si>
  <si>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</si>
  <si>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</si>
  <si>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</si>
  <si>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</si>
  <si>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</si>
  <si>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</si>
  <si>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</si>
  <si>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</si>
  <si>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</si>
  <si>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</si>
  <si>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</si>
  <si>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</si>
  <si>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</si>
  <si>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</si>
  <si>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</si>
  <si>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</si>
  <si>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</si>
  <si>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</si>
  <si>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</si>
  <si>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</si>
  <si>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</si>
  <si>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</si>
  <si>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</si>
  <si>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</si>
  <si>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</si>
  <si>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</si>
  <si>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</si>
  <si>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</si>
  <si>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</si>
  <si>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</si>
  <si>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</si>
  <si>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</si>
  <si>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</si>
  <si>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</si>
  <si>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</si>
  <si>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</si>
  <si>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</si>
  <si>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</si>
  <si>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</si>
  <si>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</si>
  <si>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</si>
  <si>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</si>
  <si>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</si>
  <si>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</si>
  <si>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</si>
  <si>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</si>
  <si>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</si>
  <si>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</si>
  <si>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</si>
  <si>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</si>
  <si>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</si>
  <si>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</si>
  <si>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</si>
  <si>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</si>
  <si>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</si>
  <si>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</si>
  <si>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</si>
  <si>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</si>
  <si>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</si>
  <si>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</si>
  <si>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</si>
  <si>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</si>
  <si>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</si>
  <si>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</si>
  <si>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</si>
  <si>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</si>
  <si>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</si>
  <si>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</si>
  <si>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</si>
  <si>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</si>
  <si>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</si>
  <si>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</si>
  <si>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</si>
  <si>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</si>
  <si>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</si>
  <si>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</si>
  <si>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</si>
  <si>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</si>
  <si>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</si>
  <si>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</si>
  <si>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</si>
  <si>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</si>
  <si>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</si>
  <si>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</si>
  <si>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</si>
  <si>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</si>
  <si>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</si>
  <si>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</si>
  <si>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</si>
  <si>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</si>
  <si>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</si>
  <si>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</si>
  <si>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</si>
  <si>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</si>
  <si>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</si>
  <si>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</si>
  <si>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</si>
  <si>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</si>
  <si>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</si>
  <si>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</si>
  <si>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</si>
  <si>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</si>
  <si>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</si>
  <si>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</si>
  <si>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</si>
  <si>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</si>
  <si>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</si>
  <si>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</si>
  <si>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</si>
  <si>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</si>
  <si>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</si>
  <si>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</si>
  <si>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</si>
  <si>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</si>
  <si>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</si>
  <si>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</si>
  <si>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</si>
  <si>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</si>
  <si>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</si>
  <si>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</si>
  <si>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</si>
  <si>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</si>
  <si>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</si>
  <si>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</si>
  <si>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</si>
  <si>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</si>
  <si>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</si>
  <si>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</si>
  <si>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</si>
  <si>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</si>
  <si>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</si>
  <si>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</si>
  <si>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</si>
  <si>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</si>
  <si>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</si>
  <si>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</si>
  <si>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</si>
  <si>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</si>
  <si>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</si>
  <si>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</si>
  <si>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</si>
  <si>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</si>
  <si>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</si>
  <si>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</si>
  <si>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</si>
  <si>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</si>
  <si>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</si>
  <si>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</si>
  <si>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</si>
  <si>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</si>
  <si>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</si>
  <si>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</si>
  <si>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</si>
  <si>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</si>
  <si>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</si>
  <si>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</si>
  <si>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</si>
  <si>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</si>
  <si>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</si>
  <si>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</si>
  <si>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</si>
  <si>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</si>
  <si>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</si>
  <si>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</si>
  <si>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</si>
  <si>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</si>
  <si>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</si>
  <si>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</si>
  <si>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</si>
  <si>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</si>
  <si>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</si>
  <si>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</si>
  <si>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</si>
  <si>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</si>
  <si>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</si>
  <si>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</si>
  <si>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</si>
  <si>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</si>
  <si>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</si>
  <si>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</si>
  <si>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</si>
  <si>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</si>
  <si>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</si>
  <si>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</si>
  <si>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</si>
  <si>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</si>
  <si>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</si>
  <si>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</si>
  <si>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</si>
  <si>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</si>
  <si>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</si>
  <si>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</si>
  <si>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</si>
  <si>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</si>
  <si>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</si>
  <si>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</si>
  <si>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</si>
  <si>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</si>
  <si>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</si>
  <si>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</si>
  <si>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</si>
  <si>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</si>
  <si>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</si>
  <si>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</si>
  <si>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</si>
  <si>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</si>
  <si>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</si>
  <si>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</si>
  <si>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</si>
  <si>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</si>
  <si>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</si>
  <si>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</si>
  <si>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</si>
  <si>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</si>
  <si>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</si>
  <si>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</si>
  <si>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</si>
  <si>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</si>
  <si>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</si>
  <si>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</si>
  <si>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</si>
  <si>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</si>
  <si>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</si>
  <si>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</si>
  <si>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</si>
  <si>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</si>
  <si>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</si>
  <si>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</si>
  <si>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</si>
  <si>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</si>
  <si>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</si>
  <si>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</si>
  <si>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</si>
  <si>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</si>
  <si>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</si>
  <si>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</si>
  <si>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</si>
  <si>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</si>
  <si>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</si>
  <si>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</si>
  <si>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</si>
  <si>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</si>
  <si>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</si>
  <si>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</si>
  <si>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</si>
  <si>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</si>
  <si>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</si>
  <si>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</si>
  <si>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</si>
  <si>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</si>
  <si>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</si>
  <si>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</si>
  <si>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</si>
  <si>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</si>
  <si>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</si>
  <si>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</si>
  <si>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</si>
  <si>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</si>
  <si>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</si>
  <si>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</si>
  <si>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</si>
  <si>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</si>
  <si>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</si>
  <si>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</si>
  <si>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</si>
  <si>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</si>
  <si>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</si>
  <si>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</si>
  <si>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</si>
  <si>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</si>
  <si>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</si>
  <si>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</si>
  <si>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</si>
  <si>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</si>
  <si>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</si>
  <si>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</si>
  <si>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</si>
  <si>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</si>
  <si>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</si>
  <si>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</si>
  <si>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</si>
  <si>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</si>
  <si>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</si>
  <si>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</si>
  <si>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</si>
  <si>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</si>
  <si>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</si>
  <si>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</si>
  <si>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</si>
  <si>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</si>
  <si>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</si>
  <si>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</si>
  <si>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</si>
  <si>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</si>
  <si>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</si>
  <si>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</si>
  <si>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</si>
  <si>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</si>
  <si>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</si>
  <si>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</si>
  <si>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</si>
  <si>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</si>
  <si>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</si>
  <si>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</si>
  <si>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</si>
  <si>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</si>
  <si>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</si>
  <si>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</si>
  <si>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</si>
  <si>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</si>
  <si>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</si>
  <si>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</si>
  <si>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</si>
  <si>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</si>
  <si>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</si>
  <si>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</si>
  <si>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</si>
  <si>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</si>
  <si>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</si>
  <si>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</si>
  <si>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</si>
  <si>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</si>
  <si>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</si>
  <si>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</si>
  <si>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</si>
  <si>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</si>
  <si>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</si>
  <si>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</si>
  <si>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</si>
  <si>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</si>
  <si>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</si>
  <si>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</si>
  <si>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</si>
  <si>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</si>
  <si>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</si>
  <si>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</si>
  <si>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</si>
  <si>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</si>
  <si>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</si>
  <si>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</si>
  <si>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</si>
  <si>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</si>
  <si>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</si>
  <si>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</si>
  <si>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</si>
  <si>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</si>
  <si>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</si>
  <si>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</si>
  <si>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</si>
  <si>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</si>
  <si>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</si>
  <si>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</si>
  <si>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</si>
  <si>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</si>
  <si>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</si>
  <si>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</si>
  <si>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</si>
  <si>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</si>
  <si>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</si>
  <si>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</si>
  <si>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</si>
  <si>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</si>
  <si>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</si>
  <si>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</si>
  <si>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</si>
  <si>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</si>
  <si>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</si>
  <si>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</si>
  <si>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</si>
  <si>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</si>
  <si>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</si>
  <si>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</si>
  <si>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</si>
  <si>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</si>
  <si>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</si>
  <si>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</si>
  <si>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</si>
  <si>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</si>
  <si>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</si>
  <si>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</si>
  <si>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</si>
  <si>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</si>
  <si>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</si>
  <si>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</si>
  <si>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</si>
  <si>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</si>
  <si>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</si>
  <si>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</si>
  <si>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</si>
  <si>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</si>
  <si>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</si>
  <si>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</si>
  <si>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</si>
  <si>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</si>
  <si>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</si>
  <si>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</si>
  <si>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</si>
  <si>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</si>
  <si>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</si>
  <si>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</si>
  <si>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</si>
  <si>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</si>
  <si>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</si>
  <si>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</si>
  <si>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</si>
  <si>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</si>
  <si>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</si>
  <si>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</si>
  <si>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</si>
  <si>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</si>
  <si>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</si>
  <si>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</si>
  <si>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</si>
  <si>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</si>
  <si>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</si>
  <si>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</si>
  <si>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</si>
  <si>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</si>
  <si>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</si>
  <si>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</si>
  <si>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</si>
  <si>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</si>
  <si>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</si>
  <si>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</si>
  <si>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</si>
  <si>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</si>
  <si>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</si>
  <si>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</si>
  <si>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</si>
  <si>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</si>
  <si>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</si>
  <si>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</si>
  <si>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</si>
  <si>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</si>
  <si>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</si>
  <si>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</si>
  <si>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</si>
  <si>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</si>
  <si>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</si>
  <si>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</si>
  <si>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</si>
  <si>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</si>
  <si>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</si>
  <si>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</si>
  <si>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</si>
  <si>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</si>
  <si>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</si>
  <si>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</si>
  <si>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</si>
  <si>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</si>
  <si>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</si>
  <si>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</si>
  <si>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</si>
  <si>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</si>
  <si>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</si>
  <si>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</si>
  <si>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</si>
  <si>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</si>
  <si>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</si>
  <si>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</si>
  <si>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</si>
  <si>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</si>
  <si>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</si>
  <si>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</si>
  <si>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</si>
  <si>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</si>
  <si>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</si>
  <si>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</si>
  <si>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</si>
  <si>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</si>
  <si>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</si>
  <si>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</si>
  <si>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</si>
  <si>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</si>
  <si>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</si>
  <si>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</si>
  <si>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</si>
  <si>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</si>
  <si>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</si>
  <si>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</si>
  <si>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</si>
  <si>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</si>
  <si>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</si>
  <si>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</si>
  <si>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</si>
  <si>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</si>
  <si>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</si>
  <si>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</si>
  <si>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</si>
  <si>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</si>
  <si>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</si>
  <si>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</si>
  <si>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</si>
  <si>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</si>
  <si>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</si>
  <si>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</si>
  <si>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</si>
  <si>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</si>
  <si>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</si>
  <si>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</si>
  <si>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</si>
  <si>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</si>
  <si>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</si>
  <si>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</si>
  <si>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</si>
  <si>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</si>
  <si>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</si>
  <si>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</si>
  <si>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</si>
  <si>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</si>
  <si>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</si>
  <si>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</si>
  <si>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</si>
  <si>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</si>
  <si>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</si>
  <si>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</si>
  <si>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</si>
  <si>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</si>
  <si>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</si>
  <si>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</si>
  <si>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</si>
  <si>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</si>
  <si>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</si>
  <si>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</si>
  <si>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</si>
  <si>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</si>
  <si>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</si>
  <si>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</si>
  <si>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</si>
  <si>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</si>
  <si>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</si>
  <si>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</si>
  <si>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</si>
  <si>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</si>
  <si>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</si>
  <si>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</si>
  <si>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</si>
  <si>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</si>
  <si>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</si>
  <si>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</si>
  <si>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</si>
  <si>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</si>
  <si>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</si>
  <si>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</si>
  <si>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</si>
  <si>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</si>
  <si>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</si>
  <si>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</si>
  <si>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</si>
  <si>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</si>
  <si>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</si>
  <si>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</si>
  <si>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</si>
  <si>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</si>
  <si>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</si>
  <si>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</si>
  <si>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</si>
  <si>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</si>
  <si>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</si>
  <si>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</si>
  <si>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</si>
  <si>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</si>
  <si>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</si>
  <si>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</si>
  <si>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</si>
  <si>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</si>
  <si>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</si>
  <si>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</si>
  <si>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</si>
  <si>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</si>
  <si>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</si>
  <si>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</si>
  <si>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</si>
  <si>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</si>
  <si>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</si>
  <si>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</si>
  <si>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</si>
  <si>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</si>
  <si>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</si>
  <si>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</si>
  <si>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</si>
  <si>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</si>
  <si>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</si>
  <si>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</si>
  <si>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</si>
  <si>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</si>
  <si>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</si>
  <si>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</si>
  <si>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</si>
  <si>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</si>
  <si>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</si>
  <si>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</si>
  <si>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</si>
  <si>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</si>
  <si>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</si>
  <si>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</si>
  <si>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</si>
  <si>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</si>
  <si>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</si>
  <si>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</si>
  <si>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</si>
  <si>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</si>
  <si>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</si>
  <si>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</si>
  <si>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</si>
  <si>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</si>
  <si>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</si>
  <si>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</si>
  <si>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</si>
  <si>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</si>
  <si>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</si>
  <si>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</si>
  <si>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</si>
  <si>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</si>
  <si>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</si>
  <si>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</si>
  <si>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</si>
  <si>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</si>
  <si>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</si>
  <si>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</si>
  <si>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</si>
  <si>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</si>
  <si>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</si>
  <si>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</si>
  <si>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</si>
  <si>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</si>
  <si>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</si>
  <si>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</si>
  <si>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</si>
  <si>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</si>
  <si>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</si>
  <si>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</si>
  <si>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</si>
  <si>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</si>
  <si>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</si>
  <si>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</si>
  <si>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</si>
  <si>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</si>
  <si>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</si>
  <si>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</si>
  <si>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</si>
  <si>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</si>
  <si>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</si>
  <si>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</si>
  <si>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</si>
  <si>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</si>
  <si>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</si>
  <si>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</si>
  <si>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</si>
  <si>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</si>
  <si>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</si>
  <si>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</si>
  <si>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</si>
  <si>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</si>
  <si>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</si>
  <si>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</si>
  <si>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</si>
  <si>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</si>
  <si>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</si>
  <si>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</si>
  <si>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</si>
  <si>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</si>
  <si>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</si>
  <si>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</si>
  <si>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</si>
  <si>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</si>
  <si>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</si>
  <si>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</si>
  <si>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</si>
  <si>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</si>
  <si>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</si>
  <si>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</si>
  <si>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</si>
  <si>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</si>
  <si>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</si>
  <si>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</si>
  <si>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</si>
  <si>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</si>
  <si>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</si>
  <si>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</si>
  <si>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</si>
  <si>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</si>
  <si>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</si>
  <si>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</si>
  <si>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</si>
  <si>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</si>
  <si>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</si>
  <si>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</si>
  <si>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</si>
  <si>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</si>
  <si>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</si>
  <si>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</si>
  <si>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</si>
  <si>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</si>
  <si>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</si>
  <si>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</si>
  <si>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</si>
  <si>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</si>
  <si>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</si>
  <si>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</si>
  <si>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</si>
  <si>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</si>
  <si>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</si>
  <si>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</si>
  <si>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</si>
  <si>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</si>
  <si>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</si>
  <si>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</si>
  <si>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</si>
  <si>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</si>
  <si>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</si>
  <si>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</si>
  <si>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</si>
  <si>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</si>
  <si>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</si>
  <si>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</si>
  <si>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</si>
  <si>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</si>
  <si>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</si>
  <si>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</si>
  <si>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</si>
  <si>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</si>
  <si>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</si>
  <si>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</si>
  <si>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</si>
  <si>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</si>
  <si>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</si>
  <si>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</si>
  <si>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</si>
  <si>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</si>
  <si>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</si>
  <si>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</si>
  <si>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</si>
  <si>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</si>
  <si>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</si>
  <si>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</si>
  <si>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</si>
  <si>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</si>
  <si>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</si>
  <si>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</si>
  <si>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</si>
  <si>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</si>
  <si>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</si>
  <si>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</si>
  <si>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</si>
  <si>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</si>
  <si>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</si>
  <si>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</si>
  <si>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</si>
  <si>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</si>
  <si>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</si>
  <si>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</si>
  <si>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</si>
  <si>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</si>
  <si>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</si>
  <si>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</si>
  <si>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</si>
  <si>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</si>
  <si>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</si>
  <si>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</si>
  <si>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</si>
  <si>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</si>
  <si>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</si>
  <si>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</si>
  <si>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</si>
  <si>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</si>
  <si>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</si>
  <si>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</si>
  <si>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</si>
  <si>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</si>
  <si>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</si>
  <si>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</si>
  <si>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</si>
  <si>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</si>
  <si>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</si>
  <si>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</si>
  <si>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</si>
  <si>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</si>
  <si>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</si>
  <si>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</si>
  <si>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</si>
  <si>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</si>
  <si>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</si>
  <si>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</si>
  <si>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</si>
  <si>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</si>
  <si>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</si>
  <si>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</si>
  <si>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</si>
  <si>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</si>
  <si>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</si>
  <si>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</si>
  <si>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</si>
  <si>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</si>
  <si>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</si>
  <si>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</si>
  <si>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</si>
  <si>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</si>
  <si>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</si>
  <si>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</si>
  <si>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</si>
  <si>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</si>
  <si>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</si>
  <si>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</si>
  <si>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</si>
  <si>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</si>
  <si>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</si>
  <si>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</si>
  <si>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</si>
  <si>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</si>
  <si>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</si>
  <si>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</si>
  <si>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</si>
  <si>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</si>
  <si>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</si>
  <si>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</si>
  <si>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</si>
  <si>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</si>
  <si>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</si>
  <si>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</si>
  <si>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</si>
  <si>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</si>
  <si>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</si>
  <si>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</si>
  <si>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</si>
  <si>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</si>
  <si>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</si>
  <si>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</si>
  <si>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</si>
  <si>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</si>
  <si>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</si>
  <si>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</si>
  <si>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</si>
  <si>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</si>
  <si>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</si>
  <si>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</si>
  <si>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</si>
  <si>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</si>
  <si>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</si>
  <si>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</si>
  <si>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</si>
  <si>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</si>
  <si>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</si>
  <si>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</si>
  <si>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</si>
  <si>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</si>
  <si>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</si>
  <si>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</si>
  <si>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</si>
  <si>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</si>
  <si>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</si>
  <si>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</si>
  <si>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</si>
  <si>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</si>
  <si>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</si>
  <si>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</si>
  <si>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</si>
  <si>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</si>
  <si>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</si>
  <si>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</si>
  <si>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</si>
  <si>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</si>
  <si>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</si>
  <si>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</si>
  <si>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</si>
  <si>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</si>
  <si>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</si>
  <si>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</si>
  <si>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</si>
  <si>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</si>
  <si>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</si>
  <si>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</si>
  <si>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</si>
  <si>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</si>
  <si>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</si>
  <si>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</si>
  <si>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</si>
  <si>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</si>
  <si>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</si>
  <si>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</si>
  <si>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</si>
  <si>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</si>
  <si>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</si>
  <si>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</si>
  <si>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</si>
  <si>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</si>
  <si>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</si>
  <si>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</si>
  <si>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</si>
  <si>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</si>
  <si>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</si>
  <si>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</si>
  <si>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</si>
  <si>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</si>
  <si>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</si>
  <si>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</si>
  <si>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</si>
  <si>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</si>
  <si>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</si>
  <si>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</si>
  <si>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</si>
  <si>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</si>
  <si>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</si>
  <si>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</si>
  <si>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</si>
  <si>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</si>
  <si>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</si>
  <si>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</si>
  <si>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</si>
  <si>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</si>
  <si>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</si>
  <si>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</si>
  <si>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</si>
  <si>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</si>
  <si>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</si>
  <si>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</si>
  <si>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</si>
  <si>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</si>
  <si>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</si>
  <si>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</si>
  <si>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</si>
  <si>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</si>
  <si>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</si>
  <si>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</si>
  <si>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</si>
  <si>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</si>
  <si>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</si>
  <si>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</si>
  <si>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</si>
  <si>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</si>
  <si>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</si>
  <si>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</si>
  <si>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</si>
  <si>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</si>
  <si>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</si>
  <si>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</si>
  <si>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</si>
  <si>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</si>
  <si>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</si>
  <si>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</si>
  <si>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</si>
  <si>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</si>
  <si>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</si>
  <si>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</si>
  <si>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</si>
  <si>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</si>
  <si>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</si>
  <si>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</si>
  <si>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</si>
  <si>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</si>
  <si>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</si>
  <si>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</si>
  <si>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</si>
  <si>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</si>
  <si>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</si>
  <si>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</si>
  <si>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</si>
  <si>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</si>
  <si>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</si>
  <si>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</si>
  <si>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</si>
  <si>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</si>
  <si>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</si>
  <si>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</si>
  <si>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</si>
  <si>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</si>
  <si>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</si>
  <si>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</si>
  <si>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</si>
  <si>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</si>
  <si>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</si>
  <si>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</si>
  <si>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</si>
  <si>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</si>
  <si>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</si>
  <si>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</si>
  <si>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</si>
  <si>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</si>
  <si>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</si>
  <si>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</si>
  <si>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</si>
  <si>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</si>
  <si>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</si>
  <si>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</si>
  <si>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</si>
  <si>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</si>
  <si>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</si>
  <si>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</si>
  <si>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</si>
  <si>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</si>
  <si>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</si>
  <si>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</si>
  <si>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</si>
  <si>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</si>
  <si>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</si>
  <si>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</si>
  <si>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</si>
  <si>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</si>
  <si>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</si>
  <si>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</si>
  <si>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</si>
  <si>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</si>
  <si>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</si>
  <si>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</si>
  <si>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</si>
  <si>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</si>
  <si>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</si>
  <si>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</si>
  <si>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</si>
  <si>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</si>
  <si>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</si>
  <si>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</si>
  <si>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</si>
  <si>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</si>
  <si>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</si>
  <si>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</si>
  <si>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</si>
  <si>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</si>
  <si>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</si>
  <si>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</si>
  <si>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</si>
  <si>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</si>
  <si>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</si>
  <si>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</si>
  <si>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</si>
  <si>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</si>
  <si>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</si>
  <si>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</si>
  <si>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</si>
  <si>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</si>
  <si>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</si>
  <si>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</si>
  <si>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</si>
  <si>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</si>
  <si>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</si>
  <si>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</si>
  <si>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</si>
  <si>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</si>
  <si>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</si>
  <si>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</si>
  <si>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</si>
  <si>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</si>
  <si>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</si>
  <si>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</si>
  <si>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</si>
  <si>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</si>
  <si>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</si>
  <si>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</si>
  <si>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</si>
  <si>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</si>
  <si>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</si>
  <si>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</si>
  <si>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</si>
  <si>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</si>
  <si>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</si>
  <si>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</si>
  <si>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</si>
  <si>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</si>
  <si>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</si>
  <si>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</si>
  <si>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</si>
  <si>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</si>
  <si>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</si>
  <si>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</si>
  <si>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</si>
  <si>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</si>
  <si>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</si>
  <si>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</si>
  <si>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</si>
  <si>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</si>
  <si>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</si>
  <si>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</si>
  <si>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</si>
  <si>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</si>
  <si>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</si>
  <si>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</si>
  <si>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</si>
  <si>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</si>
  <si>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</si>
  <si>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</si>
  <si>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</si>
  <si>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</si>
  <si>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</si>
  <si>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</si>
  <si>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</si>
  <si>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</si>
  <si>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</si>
  <si>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</si>
  <si>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</si>
  <si>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</si>
  <si>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</si>
  <si>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</si>
  <si>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</si>
  <si>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</si>
  <si>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</si>
  <si>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</si>
  <si>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</si>
  <si>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</si>
  <si>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</si>
  <si>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</si>
  <si>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</si>
  <si>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</si>
  <si>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</si>
  <si>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</si>
  <si>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</si>
  <si>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</si>
  <si>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</si>
  <si>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</si>
  <si>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</si>
  <si>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</si>
  <si>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</si>
  <si>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</si>
  <si>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</si>
  <si>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</si>
  <si>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</si>
  <si>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</si>
  <si>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</si>
  <si>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</si>
  <si>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</si>
  <si>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</si>
  <si>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</si>
  <si>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</si>
  <si>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</si>
  <si>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</si>
  <si>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</si>
  <si>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</si>
  <si>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</si>
  <si>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</si>
  <si>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</si>
  <si>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</si>
  <si>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</si>
  <si>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</si>
  <si>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</si>
  <si>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</si>
  <si>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</si>
  <si>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</si>
  <si>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</si>
  <si>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</si>
  <si>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</si>
  <si>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</si>
  <si>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</si>
  <si>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</si>
  <si>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</si>
  <si>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</si>
  <si>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</si>
  <si>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</si>
  <si>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</si>
  <si>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</si>
  <si>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</si>
  <si>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</si>
  <si>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</si>
  <si>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</si>
  <si>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</si>
  <si>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</si>
  <si>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</si>
  <si>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</si>
  <si>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</si>
  <si>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</si>
  <si>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</si>
  <si>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</si>
  <si>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</si>
  <si>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</si>
  <si>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</si>
  <si>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</si>
  <si>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</si>
  <si>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</si>
  <si>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</si>
  <si>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</si>
  <si>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</si>
  <si>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</si>
  <si>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</si>
  <si>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</si>
  <si>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</si>
  <si>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</si>
  <si>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</si>
  <si>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</si>
  <si>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</si>
  <si>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</si>
  <si>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</si>
  <si>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</si>
  <si>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</si>
  <si>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</si>
  <si>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</si>
  <si>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</si>
  <si>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</si>
  <si>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</si>
  <si>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</si>
  <si>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</si>
  <si>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</si>
  <si>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</si>
  <si>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</si>
  <si>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</si>
  <si>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</si>
  <si>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</si>
  <si>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</si>
  <si>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</si>
  <si>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</si>
  <si>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</si>
  <si>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</si>
  <si>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</si>
  <si>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</si>
  <si>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</si>
  <si>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</si>
  <si>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</si>
  <si>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</si>
  <si>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</si>
  <si>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</si>
  <si>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</si>
  <si>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</si>
  <si>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</si>
  <si>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</si>
  <si>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</si>
  <si>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</si>
  <si>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</si>
  <si>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</si>
  <si>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</si>
  <si>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</si>
  <si>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</si>
  <si>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</si>
  <si>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</si>
  <si>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</si>
  <si>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</si>
  <si>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</si>
  <si>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</si>
  <si>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</si>
  <si>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</si>
  <si>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</si>
  <si>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</si>
  <si>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</si>
  <si>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</si>
  <si>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</si>
  <si>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</si>
  <si>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</si>
  <si>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</si>
  <si>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</si>
  <si>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</si>
  <si>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</si>
  <si>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</si>
  <si>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</si>
  <si>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</si>
  <si>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</si>
  <si>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</si>
  <si>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</si>
  <si>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</si>
  <si>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</si>
  <si>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</si>
  <si>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</si>
  <si>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</si>
  <si>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</si>
  <si>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</si>
  <si>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</si>
  <si>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</si>
  <si>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</si>
  <si>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</si>
  <si>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</si>
  <si>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</si>
  <si>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</si>
  <si>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</si>
  <si>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</si>
  <si>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</si>
  <si>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</si>
  <si>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</si>
  <si>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</si>
  <si>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</si>
  <si>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</si>
  <si>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</si>
  <si>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</si>
  <si>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</si>
  <si>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</si>
  <si>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</si>
  <si>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</si>
  <si>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</si>
  <si>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</si>
  <si>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</si>
  <si>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</si>
  <si>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</si>
  <si>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</si>
  <si>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</si>
  <si>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</si>
  <si>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</si>
  <si>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</si>
  <si>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</si>
  <si>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</si>
  <si>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</si>
  <si>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</si>
  <si>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</si>
  <si>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</si>
  <si>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</si>
  <si>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</si>
  <si>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</si>
  <si>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</si>
  <si>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</si>
  <si>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</si>
  <si>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</si>
  <si>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</si>
  <si>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</si>
  <si>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</si>
  <si>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</si>
  <si>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</si>
  <si>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</si>
  <si>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</si>
  <si>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</si>
  <si>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</si>
  <si>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</si>
  <si>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</si>
  <si>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</si>
  <si>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</si>
  <si>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</si>
  <si>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</si>
  <si>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</si>
  <si>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</si>
  <si>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</si>
  <si>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</si>
  <si>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</si>
  <si>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</si>
  <si>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</si>
  <si>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</si>
  <si>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</si>
  <si>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</si>
  <si>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</si>
  <si>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</si>
  <si>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</si>
  <si>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</si>
  <si>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</si>
  <si>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</si>
  <si>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</si>
  <si>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</si>
  <si>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</si>
  <si>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</si>
  <si>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</si>
  <si>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</si>
  <si>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</si>
  <si>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</si>
  <si>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</si>
  <si>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</si>
  <si>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</si>
  <si>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</si>
  <si>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</si>
  <si>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</si>
  <si>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</si>
  <si>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</si>
  <si>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</si>
  <si>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</si>
  <si>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</si>
  <si>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</si>
  <si>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</si>
  <si>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</si>
  <si>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</si>
  <si>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</si>
  <si>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</si>
  <si>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</si>
  <si>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</si>
  <si>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</si>
  <si>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</si>
  <si>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</si>
  <si>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</si>
  <si>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</si>
  <si>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</si>
  <si>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</si>
  <si>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</si>
  <si>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</si>
  <si>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</si>
  <si>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</si>
  <si>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</si>
  <si>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</si>
  <si>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</si>
  <si>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</si>
  <si>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</si>
  <si>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</si>
  <si>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</si>
  <si>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</si>
  <si>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</si>
  <si>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</si>
  <si>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</si>
  <si>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</si>
  <si>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</si>
  <si>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</si>
  <si>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</si>
  <si>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</si>
  <si>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</si>
  <si>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</si>
  <si>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</si>
  <si>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</si>
  <si>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</si>
  <si>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</si>
  <si>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</si>
  <si>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</si>
  <si>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</si>
  <si>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</si>
  <si>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</si>
  <si>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</si>
  <si>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</si>
  <si>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</si>
  <si>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</si>
  <si>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</si>
  <si>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</si>
  <si>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</si>
  <si>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</si>
  <si>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</si>
  <si>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</si>
  <si>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</si>
  <si>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</si>
  <si>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</si>
  <si>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</si>
  <si>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</si>
  <si>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</si>
  <si>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</si>
  <si>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</si>
  <si>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</si>
  <si>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</si>
  <si>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</si>
  <si>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</si>
  <si>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</si>
  <si>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</si>
  <si>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</si>
  <si>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</si>
  <si>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</si>
  <si>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</si>
  <si>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</si>
  <si>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</si>
  <si>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</si>
  <si>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</si>
  <si>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</si>
  <si>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</si>
  <si>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</si>
  <si>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</si>
  <si>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</si>
  <si>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</si>
  <si>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</si>
  <si>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</si>
  <si>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</si>
  <si>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</si>
  <si>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</si>
  <si>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</si>
  <si>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</si>
  <si>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</si>
  <si>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</si>
  <si>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</si>
  <si>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</si>
  <si>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</si>
  <si>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</si>
  <si>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</si>
  <si>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</si>
  <si>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</si>
  <si>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</si>
  <si>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</si>
  <si>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</si>
  <si>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</si>
  <si>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</si>
  <si>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</si>
  <si>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</si>
  <si>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</si>
  <si>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</si>
  <si>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</si>
  <si>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</si>
  <si>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</si>
  <si>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</si>
  <si>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</si>
  <si>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</si>
  <si>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</si>
  <si>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</si>
  <si>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</si>
  <si>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</si>
  <si>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</si>
  <si>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</si>
  <si>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</si>
  <si>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</si>
  <si>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</si>
  <si>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</si>
  <si>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</si>
  <si>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</si>
  <si>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</si>
  <si>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</si>
  <si>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</si>
  <si>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</si>
  <si>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</si>
  <si>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</si>
  <si>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</si>
  <si>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</si>
  <si>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</si>
  <si>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</si>
  <si>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</si>
  <si>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</si>
  <si>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</si>
  <si>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</si>
  <si>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</si>
  <si>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</si>
  <si>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</si>
  <si>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</si>
  <si>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</si>
  <si>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</si>
  <si>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</si>
  <si>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</si>
  <si>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</si>
  <si>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</si>
  <si>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</si>
  <si>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</si>
  <si>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</si>
  <si>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</si>
  <si>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</si>
  <si>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</si>
  <si>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</si>
  <si>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</si>
  <si>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</si>
  <si>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</si>
  <si>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</si>
  <si>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</si>
  <si>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</si>
  <si>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</si>
  <si>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</si>
  <si>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</si>
  <si>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</si>
  <si>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</si>
  <si>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</si>
  <si>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</si>
  <si>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</si>
  <si>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</si>
  <si>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</si>
  <si>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</si>
  <si>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</si>
  <si>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</si>
  <si>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</si>
  <si>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</si>
  <si>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</si>
  <si>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</si>
  <si>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</si>
  <si>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</si>
  <si>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</si>
  <si>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</si>
  <si>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</si>
  <si>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</si>
  <si>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</si>
  <si>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</si>
  <si>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</si>
  <si>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</si>
  <si>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</si>
  <si>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</si>
  <si>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</si>
  <si>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</si>
  <si>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</si>
  <si>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</si>
  <si>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</si>
  <si>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</si>
  <si>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</si>
  <si>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</si>
  <si>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</si>
  <si>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</si>
  <si>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</si>
  <si>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</si>
  <si>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</si>
  <si>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</si>
  <si>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</si>
  <si>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</si>
  <si>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</si>
  <si>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</si>
  <si>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</si>
  <si>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</si>
  <si>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</si>
  <si>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</si>
  <si>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</si>
  <si>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</si>
  <si>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</si>
  <si>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</si>
  <si>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</si>
  <si>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</si>
  <si>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</si>
  <si>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</si>
  <si>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</si>
  <si>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</si>
  <si>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</si>
  <si>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</si>
  <si>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</si>
  <si>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</si>
  <si>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</si>
  <si>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</si>
  <si>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</si>
  <si>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</si>
  <si>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</si>
  <si>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</si>
  <si>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</si>
  <si>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</si>
  <si>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</si>
  <si>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</si>
  <si>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</si>
  <si>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</si>
  <si>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</si>
  <si>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</si>
  <si>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</si>
  <si>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</si>
  <si>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</si>
  <si>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</si>
  <si>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</si>
  <si>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</si>
  <si>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</si>
  <si>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</si>
  <si>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</si>
  <si>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</si>
  <si>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</si>
  <si>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</si>
  <si>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</si>
  <si>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</si>
  <si>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</si>
  <si>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</si>
  <si>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</si>
  <si>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</si>
  <si>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</si>
  <si>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</si>
  <si>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</si>
  <si>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</si>
  <si>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</si>
  <si>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</si>
  <si>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</si>
  <si>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</si>
  <si>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</si>
  <si>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</si>
  <si>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</si>
  <si>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</si>
  <si>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</si>
  <si>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</si>
  <si>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</si>
  <si>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</si>
  <si>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</si>
  <si>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</si>
  <si>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</si>
  <si>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</si>
  <si>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</si>
  <si>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</si>
  <si>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</si>
  <si>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</si>
  <si>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</si>
  <si>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</si>
  <si>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</si>
  <si>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</si>
  <si>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</si>
  <si>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</si>
  <si>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</si>
  <si>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</si>
  <si>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</si>
  <si>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</si>
  <si>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</si>
  <si>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</si>
  <si>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</si>
  <si>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</si>
  <si>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</si>
  <si>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</si>
  <si>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</si>
  <si>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</si>
  <si>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</si>
  <si>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</si>
  <si>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</si>
  <si>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</si>
  <si>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</si>
  <si>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</si>
  <si>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</si>
  <si>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</si>
  <si>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</si>
  <si>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</si>
  <si>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</si>
  <si>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</si>
  <si>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</si>
  <si>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</si>
  <si>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</si>
  <si>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</si>
  <si>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</si>
  <si>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</si>
  <si>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</si>
  <si>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</si>
  <si>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</si>
  <si>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</si>
  <si>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</si>
  <si>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</si>
  <si>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</si>
  <si>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</si>
  <si>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</si>
  <si>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</si>
  <si>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</si>
  <si>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</si>
  <si>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</si>
  <si>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</si>
  <si>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</si>
  <si>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</si>
  <si>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</si>
  <si>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</si>
  <si>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</si>
  <si>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</si>
  <si>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</si>
  <si>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</si>
  <si>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</si>
  <si>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</si>
  <si>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</si>
  <si>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</si>
  <si>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</si>
  <si>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</si>
  <si>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</si>
  <si>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</si>
  <si>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</si>
  <si>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</si>
  <si>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</si>
  <si>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</si>
  <si>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</si>
  <si>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</si>
  <si>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</si>
  <si>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</si>
  <si>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</si>
  <si>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</si>
  <si>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</si>
  <si>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</si>
  <si>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</si>
  <si>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</si>
  <si>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</si>
  <si>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</si>
  <si>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</si>
  <si>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</si>
  <si>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</si>
  <si>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</si>
  <si>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</si>
  <si>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</si>
  <si>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</si>
  <si>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</si>
  <si>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</si>
  <si>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</si>
  <si>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</si>
  <si>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</si>
  <si>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</si>
  <si>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</si>
  <si>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</si>
  <si>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</si>
  <si>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</si>
  <si>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</si>
  <si>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</si>
  <si>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</si>
  <si>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</si>
  <si>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</si>
  <si>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</si>
  <si>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</si>
  <si>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</si>
  <si>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</si>
  <si>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</si>
  <si>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</si>
  <si>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</si>
  <si>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</si>
  <si>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</si>
  <si>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</si>
  <si>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</si>
  <si>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</si>
  <si>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</si>
  <si>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</si>
  <si>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</si>
  <si>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</si>
  <si>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</si>
  <si>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</si>
  <si>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</si>
  <si>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</si>
  <si>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</si>
  <si>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</si>
  <si>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</si>
  <si>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</si>
  <si>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</si>
  <si>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</si>
  <si>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</si>
  <si>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</si>
  <si>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</si>
  <si>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</si>
  <si>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</si>
  <si>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</si>
  <si>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</si>
  <si>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</si>
  <si>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</si>
  <si>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</si>
  <si>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</si>
  <si>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</si>
  <si>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</si>
  <si>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</si>
  <si>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</si>
  <si>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</si>
  <si>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</si>
  <si>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</si>
  <si>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</si>
  <si>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</si>
  <si>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</si>
  <si>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</si>
  <si>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</si>
  <si>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</si>
  <si>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</si>
  <si>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</si>
  <si>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</si>
  <si>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</si>
  <si>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</si>
  <si>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</si>
  <si>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</si>
  <si>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</si>
  <si>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</si>
  <si>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</si>
  <si>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</si>
  <si>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</si>
  <si>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</si>
  <si>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</si>
  <si>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</si>
  <si>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</si>
  <si>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</si>
  <si>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</si>
  <si>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</si>
  <si>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</si>
  <si>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</si>
  <si>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</si>
  <si>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</si>
  <si>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</si>
  <si>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</si>
  <si>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</si>
  <si>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</si>
  <si>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</si>
  <si>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</si>
  <si>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</si>
  <si>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</si>
  <si>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</si>
  <si>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</si>
  <si>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</si>
  <si>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</si>
  <si>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</si>
  <si>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</si>
  <si>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</si>
  <si>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</si>
  <si>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</si>
  <si>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</si>
  <si>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</si>
  <si>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</si>
  <si>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</si>
  <si>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</si>
  <si>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</si>
  <si>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</si>
  <si>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</si>
  <si>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</si>
  <si>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</si>
  <si>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</si>
  <si>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</si>
  <si>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</si>
  <si>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</si>
  <si>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</si>
  <si>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</si>
  <si>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</si>
  <si>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</si>
  <si>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</si>
  <si>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</si>
  <si>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</si>
  <si>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</si>
  <si>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</si>
  <si>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</si>
  <si>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</si>
  <si>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</si>
  <si>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</si>
  <si>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</si>
  <si>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</si>
  <si>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</si>
  <si>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</si>
  <si>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</si>
  <si>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</si>
  <si>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</si>
  <si>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</si>
  <si>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</si>
  <si>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</si>
  <si>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</si>
  <si>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</si>
  <si>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</si>
  <si>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</si>
  <si>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</si>
  <si>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</si>
  <si>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</si>
  <si>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</si>
  <si>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</si>
  <si>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</si>
  <si>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</si>
  <si>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</si>
  <si>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</si>
  <si>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</si>
  <si>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</si>
  <si>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</si>
  <si>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</si>
  <si>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</si>
  <si>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</si>
  <si>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</si>
  <si>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</si>
  <si>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</si>
  <si>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</si>
  <si>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</si>
  <si>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</si>
  <si>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</si>
  <si>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</si>
  <si>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</si>
  <si>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</si>
  <si>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</si>
  <si>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</si>
  <si>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</si>
  <si>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</si>
  <si>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</si>
  <si>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</si>
  <si>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</si>
  <si>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</si>
  <si>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</si>
  <si>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</si>
  <si>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</si>
  <si>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</si>
  <si>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</si>
  <si>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</si>
  <si>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</si>
  <si>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</si>
  <si>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</si>
  <si>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</si>
  <si>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</si>
  <si>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</si>
  <si>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</si>
  <si>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</si>
  <si>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</si>
  <si>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</si>
  <si>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</si>
  <si>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</si>
  <si>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</si>
  <si>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</si>
  <si>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</si>
  <si>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</si>
  <si>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</si>
  <si>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</si>
  <si>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</si>
  <si>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</si>
  <si>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</si>
  <si>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</si>
  <si>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</si>
  <si>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</si>
  <si>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</si>
  <si>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</si>
  <si>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</si>
  <si>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</si>
  <si>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</si>
  <si>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</si>
  <si>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</si>
  <si>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</si>
  <si>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</si>
  <si>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</si>
  <si>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</si>
  <si>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</si>
  <si>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</si>
  <si>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</si>
  <si>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</si>
  <si>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</si>
  <si>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</si>
  <si>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</si>
  <si>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</si>
  <si>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</si>
  <si>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</si>
  <si>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</si>
  <si>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</si>
  <si>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</si>
  <si>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</si>
  <si>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</si>
  <si>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</si>
  <si>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</si>
  <si>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</si>
  <si>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</si>
  <si>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</si>
  <si>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</si>
  <si>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</si>
  <si>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</si>
  <si>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</si>
  <si>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</si>
  <si>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</si>
  <si>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</si>
  <si>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</si>
  <si>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</si>
  <si>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</si>
  <si>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</si>
  <si>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</si>
  <si>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</si>
  <si>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</si>
  <si>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</si>
  <si>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</si>
  <si>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</si>
  <si>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</si>
  <si>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</si>
  <si>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</si>
  <si>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</si>
  <si>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</si>
  <si>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</si>
  <si>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</si>
  <si>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</si>
  <si>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</si>
  <si>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</si>
  <si>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</si>
  <si>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</si>
  <si>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</si>
  <si>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</si>
  <si>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</si>
  <si>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</si>
  <si>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</si>
  <si>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</si>
  <si>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</si>
  <si>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</si>
  <si>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</si>
  <si>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</si>
  <si>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</si>
  <si>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</si>
  <si>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</si>
  <si>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</si>
  <si>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</si>
  <si>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</si>
  <si>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</si>
  <si>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</si>
  <si>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</si>
  <si>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</si>
  <si>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</si>
  <si>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</si>
  <si>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</si>
  <si>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</si>
  <si>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</si>
  <si>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</si>
  <si>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</si>
  <si>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</si>
  <si>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</si>
  <si>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</si>
  <si>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</si>
  <si>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</si>
  <si>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</si>
  <si>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</si>
  <si>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</si>
  <si>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</si>
  <si>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</si>
  <si>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</si>
  <si>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</si>
  <si>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</si>
  <si>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</si>
  <si>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</si>
  <si>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</si>
  <si>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</si>
  <si>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</si>
  <si>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</si>
  <si>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</si>
  <si>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</si>
  <si>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</si>
  <si>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</si>
  <si>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</si>
  <si>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</si>
  <si>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</si>
  <si>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</si>
  <si>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</si>
  <si>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</si>
  <si>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</si>
  <si>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</si>
  <si>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</si>
  <si>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</si>
  <si>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</si>
  <si>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</si>
  <si>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</si>
  <si>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</si>
  <si>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</si>
  <si>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</si>
  <si>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</si>
  <si>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</si>
  <si>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</si>
  <si>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</si>
  <si>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</si>
  <si>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</si>
  <si>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</si>
  <si>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</si>
  <si>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</si>
  <si>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</si>
  <si>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</si>
  <si>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</si>
  <si>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</si>
  <si>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</si>
  <si>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</si>
  <si>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</si>
  <si>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</si>
  <si>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</si>
  <si>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</si>
  <si>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</si>
  <si>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</si>
  <si>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</si>
  <si>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</si>
  <si>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</si>
  <si>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</si>
  <si>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</si>
  <si>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</si>
  <si>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</si>
  <si>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</si>
  <si>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</si>
  <si>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</si>
  <si>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</si>
  <si>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</si>
  <si>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</si>
  <si>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</si>
  <si>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</si>
  <si>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</si>
  <si>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</si>
  <si>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</si>
  <si>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</si>
  <si>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</si>
  <si>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</si>
  <si>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</si>
  <si>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</si>
  <si>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</si>
  <si>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</si>
  <si>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</si>
  <si>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</si>
  <si>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</si>
  <si>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</si>
  <si>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</si>
  <si>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</si>
  <si>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</si>
  <si>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</si>
  <si>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</si>
  <si>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</si>
  <si>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</si>
  <si>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</si>
  <si>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</si>
  <si>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</si>
  <si>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</si>
  <si>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</si>
  <si>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</si>
  <si>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</si>
  <si>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</si>
  <si>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</si>
  <si>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</si>
  <si>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</si>
  <si>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</si>
  <si>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</si>
  <si>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</si>
  <si>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</si>
  <si>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</si>
  <si>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</si>
  <si>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</si>
  <si>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</si>
  <si>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</si>
  <si>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</si>
  <si>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</si>
  <si>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</si>
  <si>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</si>
  <si>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</si>
  <si>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</si>
  <si>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</si>
  <si>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</si>
  <si>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</si>
  <si>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</si>
  <si>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</si>
  <si>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</si>
  <si>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</si>
  <si>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</si>
  <si>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</si>
  <si>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</si>
  <si>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</si>
  <si>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</si>
  <si>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</si>
  <si>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</si>
  <si>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</si>
  <si>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</si>
  <si>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</si>
  <si>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</si>
  <si>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</si>
  <si>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</si>
  <si>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</si>
  <si>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</si>
  <si>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</si>
  <si>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</si>
  <si>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</si>
  <si>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</si>
  <si>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</si>
  <si>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</si>
  <si>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</si>
  <si>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</si>
  <si>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</si>
  <si>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</si>
  <si>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</si>
  <si>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</si>
  <si>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</si>
  <si>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</si>
  <si>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</si>
  <si>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</si>
  <si>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</si>
  <si>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</si>
  <si>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</si>
  <si>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</si>
  <si>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</si>
  <si>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</si>
  <si>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</si>
  <si>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</si>
  <si>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</si>
  <si>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</si>
  <si>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</si>
  <si>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</si>
  <si>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</si>
  <si>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</si>
  <si>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</si>
  <si>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</si>
  <si>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</si>
  <si>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</si>
  <si>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</si>
  <si>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</si>
  <si>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</si>
  <si>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</si>
  <si>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</si>
  <si>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</si>
  <si>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</si>
  <si>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</si>
  <si>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</si>
  <si>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</si>
  <si>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</si>
  <si>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</si>
  <si>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</si>
  <si>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</si>
  <si>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</si>
  <si>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</si>
  <si>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</si>
  <si>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</si>
  <si>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</si>
  <si>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</si>
  <si>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</si>
  <si>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</si>
  <si>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</si>
  <si>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</si>
  <si>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</si>
  <si>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</si>
  <si>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</si>
  <si>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</si>
  <si>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</si>
  <si>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</si>
  <si>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</si>
  <si>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</si>
  <si>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</si>
  <si>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</si>
  <si>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</si>
  <si>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</si>
  <si>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</si>
  <si>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</si>
  <si>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</si>
  <si>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</si>
  <si>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</si>
  <si>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</si>
  <si>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</si>
  <si>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</si>
  <si>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</si>
  <si>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</si>
  <si>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</si>
  <si>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</si>
  <si>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</si>
  <si>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</si>
  <si>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</si>
  <si>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</si>
  <si>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</si>
  <si>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</si>
  <si>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</si>
  <si>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</si>
  <si>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</si>
  <si>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</si>
  <si>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</si>
  <si>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</si>
  <si>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</si>
  <si>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</si>
  <si>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</si>
  <si>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</si>
  <si>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</si>
  <si>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</si>
  <si>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</si>
  <si>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</si>
  <si>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</si>
  <si>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</si>
  <si>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</si>
  <si>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</si>
  <si>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</si>
  <si>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</si>
  <si>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</si>
  <si>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</si>
  <si>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</si>
  <si>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</si>
  <si>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</si>
  <si>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</si>
  <si>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</si>
  <si>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</si>
  <si>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</si>
  <si>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</si>
  <si>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</si>
  <si>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</si>
  <si>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</si>
  <si>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</si>
  <si>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</si>
  <si>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</si>
  <si>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</si>
  <si>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</si>
  <si>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</si>
  <si>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</si>
  <si>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</si>
  <si>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</si>
  <si>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</si>
  <si>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</si>
  <si>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</si>
  <si>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</si>
  <si>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</si>
  <si>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</si>
  <si>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</si>
  <si>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</si>
  <si>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</si>
  <si>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</si>
  <si>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</si>
  <si>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</si>
  <si>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</si>
  <si>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</si>
  <si>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</si>
  <si>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</si>
  <si>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</si>
  <si>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</si>
  <si>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</si>
  <si>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</si>
  <si>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</si>
  <si>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</si>
  <si>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</si>
  <si>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</si>
  <si>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</si>
  <si>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</si>
  <si>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</si>
  <si>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</si>
  <si>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</si>
  <si>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</si>
  <si>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</si>
  <si>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</si>
  <si>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</si>
  <si>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</si>
  <si>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</si>
  <si>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</si>
  <si>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</si>
  <si>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</si>
  <si>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</si>
  <si>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</si>
  <si>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</si>
  <si>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</si>
  <si>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</si>
  <si>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</si>
  <si>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</si>
  <si>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</si>
  <si>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</si>
  <si>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</si>
  <si>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</si>
  <si>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</si>
  <si>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</si>
  <si>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</si>
  <si>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</si>
  <si>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</si>
  <si>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</si>
  <si>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</si>
  <si>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</si>
  <si>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</si>
  <si>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</si>
  <si>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</si>
  <si>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</si>
  <si>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</si>
  <si>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</si>
  <si>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</si>
  <si>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</si>
  <si>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</si>
  <si>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</si>
  <si>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</si>
  <si>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</si>
  <si>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</si>
  <si>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</si>
  <si>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</si>
  <si>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</si>
  <si>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</si>
  <si>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</si>
  <si>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</si>
  <si>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</si>
  <si>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</si>
  <si>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</si>
  <si>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</si>
  <si>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</si>
  <si>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</si>
  <si>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</si>
  <si>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</si>
  <si>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</si>
  <si>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</si>
  <si>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</si>
  <si>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</si>
  <si>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</si>
  <si>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</si>
  <si>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</si>
  <si>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</si>
  <si>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</si>
  <si>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</si>
  <si>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</si>
  <si>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</si>
  <si>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</si>
  <si>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</si>
  <si>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</si>
  <si>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</si>
  <si>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</si>
  <si>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</si>
  <si>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</si>
  <si>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</si>
  <si>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</si>
  <si>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</si>
  <si>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</si>
  <si>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</si>
  <si>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</si>
  <si>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</si>
  <si>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</si>
  <si>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</si>
  <si>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</si>
  <si>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</si>
  <si>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</si>
  <si>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</si>
  <si>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</si>
  <si>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</si>
  <si>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</si>
  <si>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</si>
  <si>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</si>
  <si>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</si>
  <si>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</si>
  <si>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</si>
  <si>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</si>
  <si>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</si>
  <si>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</si>
  <si>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</si>
  <si>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</si>
  <si>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</si>
  <si>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</si>
  <si>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</si>
  <si>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</si>
  <si>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</si>
  <si>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</si>
  <si>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</si>
  <si>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</si>
  <si>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</si>
  <si>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</si>
  <si>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</si>
  <si>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</si>
  <si>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</si>
  <si>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</si>
  <si>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</si>
  <si>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</si>
  <si>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</si>
  <si>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</si>
  <si>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</si>
  <si>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</si>
  <si>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</si>
  <si>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</si>
  <si>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</si>
  <si>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</si>
  <si>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</si>
  <si>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</si>
  <si>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</si>
  <si>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</si>
  <si>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</si>
  <si>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</si>
  <si>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</si>
  <si>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</si>
  <si>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</si>
  <si>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</si>
  <si>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</si>
  <si>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</si>
  <si>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</si>
  <si>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</si>
  <si>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</si>
  <si>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</si>
  <si>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</si>
  <si>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</si>
  <si>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</si>
  <si>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</si>
  <si>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</si>
  <si>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</si>
  <si>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</si>
  <si>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</si>
  <si>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</si>
  <si>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</si>
  <si>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</si>
  <si>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</si>
  <si>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</si>
  <si>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</si>
  <si>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</si>
  <si>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</si>
  <si>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</si>
  <si>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</si>
  <si>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</si>
  <si>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</si>
  <si>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</si>
  <si>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</si>
  <si>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</si>
  <si>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</si>
  <si>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</si>
  <si>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</si>
  <si>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</si>
  <si>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</si>
  <si>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</si>
  <si>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</si>
  <si>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</si>
  <si>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</si>
  <si>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</si>
  <si>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</si>
  <si>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</si>
  <si>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</si>
  <si>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</si>
  <si>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</si>
  <si>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</si>
  <si>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</si>
  <si>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</si>
  <si>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</si>
  <si>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</si>
  <si>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</si>
  <si>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</si>
  <si>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</si>
  <si>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</si>
  <si>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</si>
  <si>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</si>
  <si>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</si>
  <si>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</si>
  <si>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</si>
  <si>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</si>
  <si>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</si>
  <si>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</si>
  <si>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</si>
  <si>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</si>
  <si>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</si>
  <si>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</si>
  <si>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</si>
  <si>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</si>
  <si>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</si>
  <si>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</si>
  <si>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</si>
  <si>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</si>
  <si>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</si>
  <si>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</si>
  <si>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</si>
  <si>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</si>
  <si>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</si>
  <si>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</si>
  <si>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</si>
  <si>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</si>
  <si>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</si>
  <si>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</si>
  <si>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</si>
  <si>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</si>
  <si>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</si>
  <si>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</si>
  <si>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</si>
  <si>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</si>
  <si>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</si>
  <si>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</si>
  <si>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</si>
  <si>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</si>
  <si>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</si>
  <si>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</si>
  <si>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</si>
  <si>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</si>
  <si>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</si>
  <si>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</si>
  <si>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</si>
  <si>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</si>
  <si>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</si>
  <si>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</si>
  <si>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</si>
  <si>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</si>
  <si>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</si>
  <si>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</si>
  <si>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</si>
  <si>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</si>
  <si>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</si>
  <si>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</si>
  <si>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</si>
  <si>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</si>
  <si>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</si>
  <si>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</si>
  <si>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</si>
  <si>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</si>
  <si>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</si>
  <si>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</si>
  <si>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</si>
  <si>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</si>
  <si>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</si>
  <si>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</si>
  <si>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</si>
  <si>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</si>
  <si>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</si>
  <si>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</si>
  <si>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</si>
  <si>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</si>
  <si>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</si>
  <si>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</si>
  <si>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</si>
  <si>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</si>
  <si>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</si>
  <si>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</si>
  <si>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</si>
  <si>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</si>
  <si>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</si>
  <si>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</si>
  <si>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</si>
  <si>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</si>
  <si>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</si>
  <si>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</si>
  <si>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</si>
  <si>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</si>
  <si>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</si>
  <si>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</si>
  <si>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</si>
  <si>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</si>
  <si>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</si>
  <si>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</si>
  <si>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</si>
  <si>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</si>
  <si>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</si>
  <si>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</si>
  <si>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</si>
  <si>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</si>
  <si>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</si>
  <si>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</si>
  <si>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</si>
  <si>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</si>
  <si>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</si>
  <si>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</si>
  <si>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</si>
  <si>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</si>
  <si>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</si>
  <si>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</si>
  <si>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</si>
  <si>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</si>
  <si>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</si>
  <si>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</si>
  <si>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</si>
  <si>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</si>
  <si>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</si>
  <si>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</si>
  <si>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</si>
  <si>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</si>
  <si>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</si>
  <si>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</si>
  <si>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</si>
  <si>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</si>
  <si>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</si>
  <si>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</si>
  <si>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</si>
  <si>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</si>
  <si>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</si>
  <si>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</si>
  <si>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</si>
  <si>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</si>
  <si>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</si>
  <si>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</si>
  <si>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</si>
  <si>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</si>
  <si>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</si>
  <si>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</si>
  <si>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</si>
  <si>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</si>
  <si>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</si>
  <si>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</si>
  <si>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</si>
  <si>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</si>
  <si>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</si>
  <si>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</si>
  <si>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</si>
  <si>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</si>
  <si>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</si>
  <si>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</si>
  <si>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</si>
  <si>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</si>
  <si>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</si>
  <si>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</si>
  <si>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</si>
  <si>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</si>
  <si>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</si>
  <si>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</si>
  <si>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</si>
  <si>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</si>
  <si>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</si>
  <si>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</si>
  <si>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</si>
  <si>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</si>
  <si>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</si>
  <si>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</si>
  <si>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</si>
  <si>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</si>
  <si>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</si>
  <si>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</si>
  <si>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</si>
  <si>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</si>
  <si>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</si>
  <si>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</si>
  <si>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</si>
  <si>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</si>
  <si>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</si>
  <si>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</si>
  <si>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</si>
  <si>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</si>
  <si>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</si>
  <si>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</si>
  <si>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</si>
  <si>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</si>
  <si>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</si>
  <si>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</si>
  <si>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</si>
  <si>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</si>
  <si>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</si>
  <si>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</si>
  <si>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</si>
  <si>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</si>
  <si>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</si>
  <si>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</si>
  <si>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</si>
  <si>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</si>
  <si>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</si>
  <si>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</si>
  <si>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</si>
  <si>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</si>
  <si>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</si>
  <si>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</si>
  <si>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</si>
  <si>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</si>
  <si>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</si>
  <si>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</si>
  <si>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</si>
  <si>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</si>
  <si>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</si>
  <si>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</si>
  <si>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</si>
  <si>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</si>
  <si>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</si>
  <si>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</si>
  <si>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</si>
  <si>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</si>
  <si>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</si>
  <si>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</si>
  <si>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</si>
  <si>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</si>
  <si>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</si>
  <si>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</si>
  <si>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</si>
  <si>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</si>
  <si>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</si>
  <si>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</si>
  <si>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</si>
  <si>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</si>
  <si>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</si>
  <si>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</si>
  <si>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</si>
  <si>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</si>
  <si>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</si>
  <si>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</si>
  <si>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</si>
  <si>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</si>
  <si>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</si>
  <si>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</si>
  <si>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</si>
  <si>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</si>
  <si>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</si>
  <si>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</si>
  <si>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</si>
  <si>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</si>
  <si>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</si>
  <si>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</si>
  <si>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</si>
  <si>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</si>
  <si>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</si>
  <si>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</si>
  <si>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</si>
  <si>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</si>
  <si>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</si>
  <si>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</si>
  <si>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</si>
  <si>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</si>
  <si>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</si>
  <si>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</si>
  <si>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</si>
  <si>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</si>
  <si>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</si>
  <si>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</si>
  <si>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</si>
  <si>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</si>
  <si>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</si>
  <si>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</si>
  <si>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</si>
  <si>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</si>
  <si>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</si>
  <si>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</si>
  <si>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</si>
  <si>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</si>
  <si>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</si>
  <si>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</si>
  <si>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</si>
  <si>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</si>
  <si>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</si>
  <si>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</si>
  <si>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</si>
  <si>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</si>
  <si>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</si>
  <si>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</si>
  <si>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</si>
  <si>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</si>
  <si>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</si>
  <si>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</si>
  <si>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</si>
  <si>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</si>
  <si>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</si>
  <si>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</si>
  <si>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</si>
  <si>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</si>
  <si>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</si>
  <si>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</si>
  <si>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</si>
  <si>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</si>
  <si>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</si>
  <si>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</si>
  <si>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</si>
  <si>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</si>
  <si>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</si>
  <si>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</si>
  <si>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</si>
  <si>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</si>
  <si>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</si>
  <si>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</si>
  <si>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</si>
  <si>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</si>
  <si>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</si>
  <si>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</si>
  <si>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</si>
  <si>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</si>
  <si>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</si>
  <si>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</si>
  <si>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</si>
  <si>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</si>
  <si>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</si>
  <si>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</si>
  <si>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</si>
  <si>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</si>
  <si>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</si>
  <si>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</si>
  <si>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</si>
  <si>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</si>
  <si>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</si>
  <si>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</si>
  <si>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</si>
  <si>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</si>
  <si>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</si>
  <si>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</si>
  <si>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</si>
  <si>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</si>
  <si>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</si>
  <si>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</si>
  <si>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</si>
  <si>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</si>
  <si>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</si>
  <si>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</si>
  <si>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</si>
  <si>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</si>
  <si>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</si>
  <si>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</si>
  <si>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</si>
  <si>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</si>
  <si>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</si>
  <si>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</si>
  <si>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</si>
  <si>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</si>
  <si>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</si>
  <si>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</si>
  <si>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</si>
  <si>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</si>
  <si>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</si>
  <si>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</si>
  <si>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</si>
  <si>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</si>
  <si>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</si>
  <si>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</si>
  <si>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</si>
  <si>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</si>
  <si>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</si>
  <si>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</si>
  <si>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</si>
  <si>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</si>
  <si>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</si>
  <si>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</si>
  <si>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</si>
  <si>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</si>
  <si>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</si>
  <si>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</si>
  <si>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</si>
  <si>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</si>
  <si>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</si>
  <si>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</si>
  <si>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</si>
  <si>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</si>
  <si>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</si>
  <si>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</si>
  <si>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</si>
  <si>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</si>
  <si>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</si>
  <si>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</si>
  <si>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</si>
  <si>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</si>
  <si>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</si>
  <si>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</si>
  <si>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</si>
  <si>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</si>
  <si>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</si>
  <si>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</si>
  <si>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</si>
  <si>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</si>
  <si>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</si>
  <si>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</si>
  <si>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</si>
  <si>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</si>
  <si>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</si>
  <si>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</si>
  <si>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</si>
  <si>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</si>
  <si>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</si>
  <si>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</si>
  <si>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</si>
  <si>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</si>
  <si>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</si>
  <si>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</si>
  <si>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</si>
  <si>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</si>
  <si>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</si>
  <si>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</si>
  <si>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</si>
  <si>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</si>
  <si>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</si>
  <si>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</si>
  <si>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</si>
  <si>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</si>
  <si>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</si>
  <si>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</si>
  <si>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</si>
  <si>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</si>
  <si>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</si>
  <si>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</si>
  <si>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</si>
  <si>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</si>
  <si>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</si>
  <si>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</si>
  <si>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</si>
  <si>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</si>
  <si>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</si>
  <si>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</si>
  <si>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</si>
  <si>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</si>
  <si>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</si>
  <si>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</si>
  <si>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</si>
  <si>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</si>
  <si>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</si>
  <si>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</si>
  <si>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</si>
  <si>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</si>
  <si>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</si>
  <si>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</si>
  <si>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</si>
  <si>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</si>
  <si>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</si>
  <si>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</si>
  <si>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</si>
  <si>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</si>
  <si>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</si>
  <si>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</si>
  <si>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</si>
  <si>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</si>
  <si>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</si>
  <si>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</si>
  <si>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</si>
  <si>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</si>
  <si>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</si>
  <si>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</si>
  <si>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</si>
  <si>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</si>
  <si>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</si>
  <si>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</si>
  <si>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</si>
  <si>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</si>
  <si>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</si>
  <si>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</si>
  <si>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</si>
  <si>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</si>
  <si>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</si>
  <si>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</si>
  <si>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</si>
  <si>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</si>
  <si>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</si>
  <si>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</si>
  <si>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</si>
  <si>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</si>
  <si>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</si>
  <si>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</si>
  <si>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</si>
  <si>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</si>
  <si>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</si>
  <si>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</si>
  <si>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</si>
  <si>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</si>
  <si>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</si>
  <si>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</si>
  <si>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</si>
  <si>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</si>
  <si>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</si>
  <si>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</si>
  <si>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</si>
  <si>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</si>
  <si>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</si>
  <si>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</si>
  <si>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</si>
  <si>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</si>
  <si>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</si>
  <si>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</si>
  <si>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</si>
  <si>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</si>
  <si>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</si>
  <si>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</si>
  <si>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</si>
  <si>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</si>
  <si>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</si>
  <si>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</si>
  <si>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</si>
  <si>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</si>
  <si>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</si>
  <si>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</si>
  <si>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</si>
  <si>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</si>
  <si>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</si>
  <si>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</si>
  <si>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</si>
  <si>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</si>
  <si>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</si>
  <si>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</si>
  <si>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</si>
  <si>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</si>
  <si>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</si>
  <si>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</si>
  <si>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</si>
  <si>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</si>
  <si>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</si>
  <si>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</si>
  <si>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</si>
  <si>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</si>
  <si>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</si>
  <si>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</si>
  <si>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</si>
  <si>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</si>
  <si>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</si>
  <si>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</si>
  <si>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</si>
  <si>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</si>
  <si>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</si>
  <si>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</si>
  <si>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</si>
  <si>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</si>
  <si>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</si>
  <si>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</si>
  <si>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</si>
  <si>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</si>
  <si>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</si>
  <si>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</si>
  <si>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</si>
  <si>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</si>
  <si>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</si>
  <si>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</si>
  <si>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</si>
  <si>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</si>
  <si>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</si>
  <si>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</si>
  <si>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</si>
  <si>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</si>
  <si>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</si>
  <si>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</si>
  <si>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</si>
  <si>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</si>
  <si>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</si>
  <si>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</si>
  <si>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</si>
  <si>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</si>
  <si>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</si>
  <si>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</si>
  <si>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</si>
  <si>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</si>
  <si>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</si>
  <si>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</si>
  <si>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</si>
  <si>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</si>
  <si>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</si>
  <si>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</si>
  <si>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</si>
  <si>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</si>
  <si>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</si>
  <si>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</si>
  <si>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</si>
  <si>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</si>
  <si>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</si>
  <si>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</si>
  <si>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</si>
  <si>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</si>
  <si>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</si>
  <si>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</si>
  <si>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</si>
  <si>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</si>
  <si>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</si>
  <si>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</si>
  <si>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</si>
  <si>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</si>
  <si>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</si>
  <si>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</si>
  <si>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</si>
  <si>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</si>
  <si>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</si>
  <si>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</si>
  <si>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</si>
  <si>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</si>
  <si>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</si>
  <si>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</si>
  <si>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</si>
  <si>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</si>
  <si>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</si>
  <si>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</si>
  <si>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</si>
  <si>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</si>
  <si>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</si>
  <si>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</si>
  <si>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</si>
  <si>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</si>
  <si>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</si>
  <si>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</si>
  <si>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</si>
  <si>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</si>
  <si>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</si>
  <si>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</si>
  <si>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</si>
  <si>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</si>
  <si>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</si>
  <si>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</si>
  <si>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</si>
  <si>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</si>
  <si>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</si>
  <si>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</si>
  <si>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</si>
  <si>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</si>
  <si>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</si>
  <si>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</si>
  <si>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</si>
  <si>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</si>
  <si>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</si>
  <si>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</si>
  <si>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</si>
  <si>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</si>
  <si>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</si>
  <si>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</si>
  <si>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</si>
  <si>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</si>
  <si>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</si>
  <si>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</si>
  <si>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</si>
  <si>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</si>
  <si>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</si>
  <si>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</si>
  <si>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</si>
  <si>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</si>
  <si>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</si>
  <si>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</si>
  <si>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</si>
  <si>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</si>
  <si>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</si>
  <si>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</si>
  <si>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</si>
  <si>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</si>
  <si>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</si>
  <si>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</si>
  <si>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</si>
  <si>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</si>
  <si>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</si>
  <si>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</si>
  <si>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</si>
  <si>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</si>
  <si>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</si>
  <si>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</si>
  <si>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</si>
  <si>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</si>
  <si>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</si>
  <si>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</si>
  <si>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</si>
  <si>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</si>
  <si>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</si>
  <si>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</si>
  <si>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</si>
  <si>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</si>
  <si>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</si>
  <si>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</si>
  <si>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</si>
  <si>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</si>
  <si>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</si>
  <si>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</si>
  <si>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</si>
  <si>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</si>
  <si>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</si>
  <si>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</si>
  <si>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</si>
  <si>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</si>
  <si>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</si>
  <si>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</si>
  <si>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</si>
  <si>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</si>
  <si>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</si>
  <si>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</si>
  <si>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</si>
  <si>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</si>
  <si>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</si>
  <si>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</si>
  <si>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</si>
  <si>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</si>
  <si>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</si>
  <si>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</si>
  <si>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</si>
  <si>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</si>
  <si>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</si>
  <si>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</si>
  <si>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</si>
  <si>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</si>
  <si>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</si>
  <si>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</si>
  <si>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</si>
  <si>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</si>
  <si>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</si>
  <si>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</si>
  <si>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</si>
  <si>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</si>
  <si>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</si>
  <si>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</si>
  <si>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</si>
  <si>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</si>
  <si>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</si>
  <si>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</si>
  <si>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</si>
  <si>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</si>
  <si>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</si>
  <si>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</si>
  <si>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</si>
  <si>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</si>
  <si>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</si>
  <si>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</si>
  <si>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</si>
  <si>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</si>
  <si>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</si>
  <si>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</si>
  <si>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</si>
  <si>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</si>
  <si>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</si>
  <si>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</si>
  <si>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</si>
  <si>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</si>
  <si>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</si>
  <si>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</si>
  <si>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</si>
  <si>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</si>
  <si>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</si>
  <si>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</si>
  <si>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</si>
  <si>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</si>
  <si>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</si>
  <si>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</si>
  <si>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</si>
  <si>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</si>
  <si>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</si>
  <si>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</si>
  <si>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</si>
  <si>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</si>
  <si>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</si>
  <si>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</si>
  <si>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</si>
  <si>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</si>
  <si>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</si>
  <si>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</si>
  <si>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</si>
  <si>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</si>
  <si>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</si>
  <si>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</si>
  <si>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</si>
  <si>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</si>
  <si>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</si>
  <si>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</si>
  <si>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</si>
  <si>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</si>
  <si>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</si>
  <si>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</si>
  <si>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</si>
  <si>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</si>
  <si>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</si>
  <si>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</si>
  <si>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</si>
  <si>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</si>
  <si>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</si>
  <si>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</si>
  <si>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</si>
  <si>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</si>
  <si>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</si>
  <si>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</si>
  <si>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</si>
  <si>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</si>
  <si>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</si>
  <si>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</si>
  <si>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</si>
  <si>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</si>
  <si>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</si>
  <si>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</si>
  <si>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</si>
  <si>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</si>
  <si>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</si>
  <si>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</si>
  <si>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</si>
  <si>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</si>
  <si>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</si>
  <si>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</si>
  <si>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</si>
  <si>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</si>
  <si>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</si>
  <si>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</si>
  <si>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</si>
  <si>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</si>
  <si>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</si>
  <si>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</si>
  <si>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</si>
  <si>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</si>
  <si>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</si>
  <si>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</si>
  <si>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</si>
  <si>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</si>
  <si>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</si>
  <si>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</si>
  <si>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</si>
  <si>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</si>
  <si>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</si>
  <si>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</si>
  <si>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</si>
  <si>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</si>
  <si>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</si>
  <si>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</si>
  <si>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</si>
  <si>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</si>
  <si>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</si>
  <si>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</si>
  <si>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</si>
  <si>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</si>
  <si>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</si>
  <si>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</si>
  <si>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</si>
  <si>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</si>
  <si>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</si>
  <si>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</si>
  <si>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</si>
  <si>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</si>
  <si>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</si>
  <si>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</si>
  <si>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</si>
  <si>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</si>
  <si>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</si>
  <si>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</si>
  <si>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</si>
  <si>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</si>
  <si>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</si>
  <si>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</si>
  <si>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</si>
  <si>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</si>
  <si>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</si>
  <si>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</si>
  <si>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</si>
  <si>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</si>
  <si>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</si>
  <si>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</si>
  <si>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</si>
  <si>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</si>
  <si>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</si>
  <si>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</si>
  <si>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</si>
  <si>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</si>
  <si>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</si>
  <si>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</si>
  <si>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</si>
  <si>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</si>
  <si>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</si>
  <si>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</si>
  <si>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</si>
  <si>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</si>
  <si>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</si>
  <si>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</si>
  <si>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</si>
  <si>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</si>
  <si>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</si>
  <si>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</si>
  <si>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</si>
  <si>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</si>
  <si>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</si>
  <si>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</si>
  <si>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</si>
  <si>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</si>
  <si>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</si>
  <si>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</si>
  <si>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</si>
  <si>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</si>
  <si>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</si>
  <si>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</si>
  <si>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</si>
  <si>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</si>
  <si>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</si>
  <si>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</si>
  <si>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</si>
  <si>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</si>
  <si>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</si>
  <si>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</si>
  <si>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</si>
  <si>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</si>
  <si>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</si>
  <si>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</si>
  <si>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</si>
  <si>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</si>
  <si>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</si>
  <si>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</si>
  <si>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</si>
  <si>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</si>
  <si>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</si>
  <si>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</si>
  <si>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</si>
  <si>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</si>
  <si>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</si>
  <si>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</si>
  <si>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</si>
  <si>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</si>
  <si>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</si>
  <si>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</si>
  <si>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</si>
  <si>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</si>
  <si>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</si>
  <si>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</si>
  <si>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</si>
  <si>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</si>
  <si>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</si>
  <si>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</si>
  <si>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</si>
  <si>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</si>
  <si>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</si>
  <si>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</si>
  <si>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</si>
  <si>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</si>
  <si>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</si>
  <si>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</si>
  <si>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</si>
  <si>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</si>
  <si>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</si>
  <si>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</si>
  <si>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</si>
  <si>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</si>
  <si>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</si>
  <si>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</si>
  <si>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</si>
  <si>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</si>
  <si>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</si>
  <si>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</si>
  <si>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</si>
  <si>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</si>
  <si>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</si>
  <si>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</si>
  <si>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</si>
  <si>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</si>
  <si>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</si>
  <si>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</si>
  <si>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</si>
  <si>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</si>
  <si>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</si>
  <si>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</si>
  <si>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</si>
  <si>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</si>
  <si>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</si>
  <si>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</si>
  <si>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</si>
  <si>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</si>
  <si>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</si>
  <si>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</si>
  <si>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</si>
  <si>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</si>
  <si>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</si>
  <si>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</si>
  <si>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</si>
  <si>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</si>
  <si>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</si>
  <si>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</si>
  <si>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</si>
  <si>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</si>
  <si>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</si>
  <si>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</si>
  <si>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</si>
  <si>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</si>
  <si>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</si>
  <si>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</si>
  <si>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</si>
  <si>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</si>
  <si>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</si>
  <si>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</si>
  <si>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</si>
  <si>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</si>
  <si>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</si>
  <si>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</si>
  <si>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</si>
  <si>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</si>
  <si>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</si>
  <si>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</si>
  <si>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</si>
  <si>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</si>
  <si>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</si>
  <si>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</si>
  <si>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</si>
  <si>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</si>
  <si>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</si>
  <si>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</si>
  <si>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</si>
  <si>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</si>
  <si>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</si>
  <si>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</si>
  <si>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</si>
  <si>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</si>
  <si>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</si>
  <si>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</si>
  <si>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</si>
  <si>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</si>
  <si>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</si>
  <si>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</si>
  <si>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</si>
  <si>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</si>
  <si>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</si>
  <si>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</si>
  <si>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</si>
  <si>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</si>
  <si>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</si>
  <si>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</si>
  <si>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</si>
  <si>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</si>
  <si>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</si>
  <si>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</si>
  <si>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</si>
  <si>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</si>
  <si>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</si>
  <si>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</si>
  <si>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</si>
  <si>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</si>
  <si>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</si>
  <si>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</si>
  <si>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</si>
  <si>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</si>
  <si>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</si>
  <si>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</si>
  <si>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</si>
  <si>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</si>
  <si>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</si>
  <si>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</si>
  <si>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</si>
  <si>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</si>
  <si>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</si>
  <si>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</si>
  <si>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</si>
  <si>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</si>
  <si>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</si>
  <si>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</si>
  <si>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</si>
  <si>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</si>
  <si>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</si>
  <si>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</si>
  <si>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</si>
  <si>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</si>
  <si>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</si>
  <si>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</si>
  <si>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</si>
  <si>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</si>
  <si>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</si>
  <si>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</si>
  <si>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</si>
  <si>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</si>
  <si>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</si>
  <si>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</si>
  <si>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</si>
  <si>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</si>
  <si>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</si>
  <si>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</si>
  <si>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</si>
  <si>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</si>
  <si>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</si>
  <si>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</si>
  <si>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</si>
  <si>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</si>
  <si>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</si>
  <si>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</si>
  <si>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</si>
  <si>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</si>
  <si>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</si>
  <si>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</si>
  <si>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</si>
  <si>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</si>
  <si>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</si>
  <si>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</si>
  <si>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</si>
  <si>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</si>
  <si>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</si>
  <si>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</si>
  <si>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</si>
  <si>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</si>
  <si>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</si>
  <si>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</si>
  <si>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</si>
  <si>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</si>
  <si>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</si>
  <si>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</si>
  <si>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</si>
  <si>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</si>
  <si>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</si>
  <si>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</si>
  <si>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</si>
  <si>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</si>
  <si>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</si>
  <si>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</si>
  <si>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</si>
  <si>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</si>
  <si>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</si>
  <si>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</si>
  <si>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</si>
  <si>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</si>
  <si>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</si>
  <si>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</si>
  <si>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</si>
  <si>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</si>
  <si>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</si>
  <si>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</si>
  <si>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</si>
  <si>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</si>
  <si>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</si>
  <si>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</si>
  <si>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</si>
  <si>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</si>
  <si>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</si>
  <si>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</si>
  <si>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</si>
  <si>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</si>
  <si>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</si>
  <si>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</si>
  <si>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</si>
  <si>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</si>
  <si>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</si>
  <si>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</si>
  <si>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</si>
  <si>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</si>
  <si>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</si>
  <si>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</si>
  <si>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</si>
  <si>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</si>
  <si>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</si>
  <si>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</si>
  <si>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</si>
  <si>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</si>
  <si>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</si>
  <si>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</si>
  <si>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</si>
  <si>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</si>
  <si>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</si>
  <si>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</si>
  <si>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</si>
  <si>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</si>
  <si>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</si>
  <si>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</si>
  <si>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</si>
  <si>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</si>
  <si>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</si>
  <si>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</si>
  <si>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</si>
  <si>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</si>
  <si>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</si>
  <si>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</si>
  <si>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</si>
  <si>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</si>
  <si>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</si>
  <si>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</si>
  <si>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</si>
  <si>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</si>
  <si>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</si>
  <si>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</si>
  <si>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</si>
  <si>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</si>
  <si>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</si>
  <si>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</si>
  <si>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</si>
  <si>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</si>
  <si>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</si>
  <si>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</si>
  <si>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</si>
  <si>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</si>
  <si>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</si>
  <si>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</si>
  <si>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</si>
  <si>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</si>
  <si>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</si>
  <si>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</si>
  <si>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</si>
  <si>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</si>
  <si>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</si>
  <si>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</si>
  <si>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</si>
  <si>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</si>
  <si>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</si>
  <si>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</si>
  <si>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</si>
  <si>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</si>
  <si>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</si>
  <si>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</si>
  <si>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</si>
  <si>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</si>
  <si>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</si>
  <si>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</si>
  <si>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</si>
  <si>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</si>
  <si>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</si>
  <si>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</si>
  <si>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</si>
  <si>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</si>
  <si>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</si>
  <si>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</si>
  <si>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</si>
  <si>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</si>
  <si>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</si>
  <si>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</si>
  <si>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</si>
  <si>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</si>
  <si>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</si>
  <si>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</si>
  <si>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</si>
  <si>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</si>
  <si>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</si>
  <si>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</si>
  <si>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</si>
  <si>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</si>
  <si>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</si>
  <si>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</si>
  <si>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</si>
  <si>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</si>
  <si>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</si>
  <si>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</si>
  <si>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</si>
  <si>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</si>
  <si>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</si>
  <si>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</si>
  <si>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</si>
  <si>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</si>
  <si>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</si>
  <si>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</si>
  <si>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</si>
  <si>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</si>
  <si>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</si>
  <si>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</si>
  <si>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</si>
  <si>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</si>
  <si>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</si>
  <si>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</si>
  <si>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</si>
  <si>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</si>
  <si>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</si>
  <si>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</si>
  <si>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</si>
  <si>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</si>
  <si>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</si>
  <si>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</si>
  <si>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</si>
  <si>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</si>
  <si>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</si>
  <si>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</si>
  <si>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</si>
  <si>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</si>
  <si>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</si>
  <si>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</si>
  <si>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</si>
  <si>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</si>
  <si>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</si>
  <si>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</si>
  <si>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</si>
  <si>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</si>
  <si>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</si>
  <si>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</si>
  <si>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</si>
  <si>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</si>
  <si>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</si>
  <si>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</si>
  <si>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</si>
  <si>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</si>
  <si>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</si>
  <si>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</si>
  <si>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</si>
  <si>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</si>
  <si>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</si>
  <si>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</si>
  <si>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</si>
  <si>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</si>
  <si>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</si>
  <si>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</si>
  <si>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</si>
  <si>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</si>
  <si>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</si>
  <si>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</si>
  <si>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</si>
  <si>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</si>
  <si>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</si>
  <si>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</si>
  <si>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</si>
  <si>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</si>
  <si>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</si>
  <si>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</si>
  <si>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</si>
  <si>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</si>
  <si>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</si>
  <si>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</si>
  <si>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</si>
  <si>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</si>
  <si>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</si>
  <si>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</si>
  <si>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</si>
  <si>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</si>
  <si>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</si>
  <si>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</si>
  <si>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</si>
  <si>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</si>
  <si>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</si>
  <si>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</si>
  <si>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</si>
  <si>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</si>
  <si>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</si>
  <si>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</si>
  <si>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</si>
  <si>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</si>
  <si>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</si>
  <si>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</si>
  <si>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</si>
  <si>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</si>
  <si>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</si>
  <si>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</si>
  <si>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</si>
  <si>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</si>
  <si>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</si>
  <si>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</si>
  <si>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</si>
  <si>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</si>
  <si>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</si>
  <si>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</si>
  <si>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</si>
  <si>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</si>
  <si>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</si>
  <si>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</si>
  <si>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</si>
  <si>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</si>
  <si>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</si>
  <si>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</si>
  <si>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</si>
  <si>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</si>
  <si>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</si>
  <si>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</si>
  <si>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</si>
  <si>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</si>
  <si>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</si>
  <si>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</si>
  <si>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</si>
  <si>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</si>
  <si>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</si>
  <si>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</si>
  <si>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</si>
  <si>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</si>
  <si>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</si>
  <si>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</si>
  <si>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</si>
  <si>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</si>
  <si>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</si>
  <si>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</si>
  <si>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</si>
  <si>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</si>
  <si>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</si>
  <si>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</si>
  <si>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</si>
  <si>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</si>
  <si>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</si>
  <si>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</si>
  <si>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</si>
  <si>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</si>
  <si>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</si>
  <si>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</si>
  <si>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</si>
  <si>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</si>
  <si>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</si>
  <si>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</si>
  <si>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</si>
  <si>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</si>
  <si>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</si>
  <si>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</si>
  <si>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</si>
  <si>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</si>
  <si>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</si>
  <si>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</si>
  <si>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</si>
  <si>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</si>
  <si>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</si>
  <si>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</si>
  <si>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</si>
  <si>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</si>
  <si>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</si>
  <si>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</si>
  <si>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</si>
  <si>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</si>
  <si>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</si>
  <si>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</si>
  <si>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</si>
  <si>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</si>
  <si>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</si>
  <si>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</si>
  <si>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</si>
  <si>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</si>
  <si>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</si>
  <si>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</si>
  <si>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</si>
  <si>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</si>
  <si>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</si>
  <si>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</si>
  <si>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</si>
  <si>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</si>
  <si>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</si>
  <si>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</si>
  <si>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</si>
  <si>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</si>
  <si>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</si>
  <si>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</si>
  <si>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</si>
  <si>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</si>
  <si>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</si>
  <si>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</si>
  <si>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</si>
  <si>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</si>
  <si>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</si>
  <si>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</si>
  <si>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</si>
  <si>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</si>
  <si>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</si>
  <si>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</si>
  <si>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</si>
  <si>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</si>
  <si>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</si>
  <si>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</si>
  <si>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</si>
  <si>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</si>
  <si>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</si>
  <si>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</si>
  <si>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</si>
  <si>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</si>
  <si>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</si>
  <si>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</si>
  <si>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</si>
  <si>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</si>
  <si>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</si>
  <si>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</si>
  <si>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</si>
  <si>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</si>
  <si>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</si>
  <si>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</si>
  <si>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</si>
  <si>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</si>
  <si>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</si>
  <si>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</si>
  <si>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</si>
  <si>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</si>
  <si>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</si>
  <si>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</si>
  <si>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</si>
  <si>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</si>
  <si>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</si>
  <si>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</si>
  <si>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</si>
  <si>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</si>
  <si>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</si>
  <si>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</si>
  <si>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</si>
  <si>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</si>
  <si>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</si>
  <si>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</si>
  <si>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</si>
  <si>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</si>
  <si>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</si>
  <si>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</si>
  <si>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</si>
  <si>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</si>
  <si>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</si>
  <si>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</si>
  <si>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</si>
  <si>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</si>
  <si>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</si>
  <si>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</si>
  <si>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</si>
  <si>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</si>
  <si>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</si>
  <si>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</si>
  <si>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</si>
  <si>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</si>
  <si>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</si>
  <si>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</si>
  <si>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</si>
  <si>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</si>
  <si>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</si>
  <si>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</si>
  <si>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</si>
  <si>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</si>
  <si>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</si>
  <si>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</si>
  <si>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</si>
  <si>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</si>
  <si>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</si>
  <si>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</si>
  <si>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</si>
  <si>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</si>
  <si>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</si>
  <si>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</si>
  <si>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</si>
  <si>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</si>
  <si>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</si>
  <si>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</si>
  <si>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</si>
  <si>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</si>
  <si>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</si>
  <si>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</si>
  <si>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</si>
  <si>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</si>
  <si>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</si>
  <si>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</si>
  <si>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</si>
  <si>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</si>
  <si>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</si>
  <si>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</si>
  <si>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</si>
  <si>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</si>
  <si>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</si>
  <si>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</si>
  <si>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</si>
  <si>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</si>
  <si>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</si>
  <si>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</si>
  <si>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</si>
  <si>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</si>
  <si>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</si>
  <si>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</si>
  <si>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</si>
  <si>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</si>
  <si>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</si>
  <si>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</si>
  <si>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</si>
  <si>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</si>
  <si>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</si>
  <si>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</si>
  <si>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</si>
  <si>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</si>
  <si>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</si>
  <si>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</si>
  <si>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</si>
  <si>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</si>
  <si>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</si>
  <si>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</si>
  <si>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</si>
  <si>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</si>
  <si>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</si>
  <si>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</si>
  <si>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</si>
  <si>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</si>
  <si>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</si>
  <si>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</si>
  <si>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</si>
  <si>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</si>
  <si>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</si>
  <si>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</si>
  <si>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</si>
  <si>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</si>
  <si>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</si>
  <si>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</si>
  <si>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</si>
  <si>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</si>
  <si>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</si>
  <si>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</si>
  <si>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</si>
  <si>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</si>
  <si>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</si>
  <si>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</si>
  <si>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</si>
  <si>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</si>
  <si>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</si>
  <si>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</si>
  <si>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</si>
  <si>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</si>
  <si>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</si>
  <si>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</si>
  <si>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</si>
  <si>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</si>
  <si>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</si>
  <si>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</si>
  <si>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</si>
  <si>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</si>
  <si>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</si>
  <si>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</si>
  <si>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</si>
  <si>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</si>
  <si>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</si>
  <si>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</si>
  <si>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</si>
  <si>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</si>
  <si>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</si>
  <si>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</si>
  <si>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</si>
  <si>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</si>
  <si>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</si>
  <si>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</si>
  <si>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</si>
  <si>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</si>
  <si>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</si>
  <si>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</si>
  <si>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</si>
  <si>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</si>
  <si>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</si>
  <si>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</si>
  <si>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</si>
  <si>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</si>
  <si>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</si>
  <si>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</si>
  <si>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</si>
  <si>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</si>
  <si>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</si>
  <si>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</si>
  <si>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</si>
  <si>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</si>
  <si>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</si>
  <si>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</si>
  <si>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</si>
  <si>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</si>
  <si>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</si>
  <si>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</si>
  <si>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</si>
  <si>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</si>
  <si>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</si>
  <si>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</si>
  <si>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</si>
  <si>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</si>
  <si>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</si>
  <si>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</si>
  <si>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</si>
  <si>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</si>
  <si>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</si>
  <si>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</si>
  <si>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</si>
  <si>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</si>
  <si>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</si>
  <si>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</si>
  <si>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</si>
  <si>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</si>
  <si>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</si>
  <si>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</si>
  <si>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</si>
  <si>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</si>
  <si>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</si>
  <si>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</si>
  <si>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</si>
  <si>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</si>
  <si>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</si>
  <si>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</si>
  <si>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</si>
  <si>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</si>
  <si>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</si>
  <si>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</si>
  <si>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</si>
  <si>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</si>
  <si>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</si>
  <si>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</si>
  <si>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</si>
  <si>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</si>
  <si>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</si>
  <si>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</si>
  <si>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</si>
  <si>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</si>
  <si>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</si>
  <si>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</si>
  <si>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</si>
  <si>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</si>
  <si>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</si>
  <si>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</si>
  <si>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</si>
  <si>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</si>
  <si>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</si>
  <si>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</si>
  <si>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</si>
  <si>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</si>
  <si>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</si>
  <si>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</si>
  <si>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</si>
  <si>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</si>
  <si>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</si>
  <si>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</si>
  <si>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</si>
  <si>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</si>
  <si>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</si>
  <si>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</si>
  <si>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</si>
  <si>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</si>
  <si>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</si>
  <si>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</si>
  <si>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</si>
  <si>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</si>
  <si>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</si>
  <si>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</si>
  <si>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</si>
  <si>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</si>
  <si>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</si>
  <si>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</si>
  <si>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</si>
  <si>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</si>
  <si>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</si>
  <si>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</si>
  <si>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</si>
  <si>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</si>
  <si>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</si>
  <si>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</si>
  <si>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</si>
  <si>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</si>
  <si>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</si>
  <si>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</si>
  <si>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</si>
  <si>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</si>
  <si>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</si>
  <si>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</si>
  <si>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</si>
  <si>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</si>
  <si>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</si>
  <si>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</si>
  <si>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</si>
  <si>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</si>
  <si>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</si>
  <si>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</si>
  <si>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</si>
  <si>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</si>
  <si>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</si>
  <si>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</si>
  <si>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</si>
  <si>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</si>
  <si>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</si>
  <si>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</si>
  <si>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</si>
  <si>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</si>
  <si>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</si>
  <si>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</si>
  <si>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</si>
  <si>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</si>
  <si>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</si>
  <si>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</si>
  <si>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</si>
  <si>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</si>
  <si>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</si>
  <si>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</si>
  <si>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</si>
  <si>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</si>
  <si>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</si>
  <si>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</si>
  <si>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</si>
  <si>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</si>
  <si>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</si>
  <si>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</si>
  <si>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</si>
  <si>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</si>
  <si>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</si>
  <si>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</si>
  <si>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</si>
  <si>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</si>
  <si>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</si>
  <si>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</si>
  <si>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</si>
  <si>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</si>
  <si>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</si>
  <si>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</si>
  <si>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</si>
  <si>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</si>
  <si>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</si>
  <si>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</si>
  <si>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</si>
  <si>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</si>
  <si>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</si>
  <si>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</si>
  <si>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</si>
  <si>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</si>
  <si>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</si>
  <si>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</si>
  <si>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</si>
  <si>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</si>
  <si>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</si>
  <si>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</si>
  <si>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</si>
  <si>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</si>
  <si>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</si>
  <si>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</si>
  <si>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</si>
  <si>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</si>
  <si>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</si>
  <si>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</si>
  <si>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</si>
  <si>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</si>
  <si>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</si>
  <si>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</si>
  <si>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</si>
  <si>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</si>
  <si>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</si>
  <si>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</si>
  <si>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</si>
  <si>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</si>
  <si>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</si>
  <si>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</si>
  <si>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</si>
  <si>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</si>
  <si>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</si>
  <si>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</si>
  <si>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</si>
  <si>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</si>
  <si>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</si>
  <si>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</si>
  <si>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</si>
  <si>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</si>
  <si>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</si>
  <si>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</si>
  <si>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</si>
  <si>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</si>
  <si>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</si>
  <si>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</si>
  <si>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</si>
  <si>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</si>
  <si>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</si>
  <si>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</si>
  <si>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</si>
  <si>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</si>
  <si>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</si>
  <si>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</si>
  <si>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</si>
  <si>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</si>
  <si>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</si>
  <si>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</si>
  <si>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</si>
  <si>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</si>
  <si>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</si>
  <si>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</si>
  <si>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</si>
  <si>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</si>
  <si>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</si>
  <si>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</si>
  <si>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</si>
  <si>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</si>
  <si>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</si>
  <si>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</si>
  <si>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</si>
  <si>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</si>
  <si>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</si>
  <si>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</si>
  <si>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</si>
  <si>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</si>
  <si>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</si>
  <si>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</si>
  <si>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</si>
  <si>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</si>
  <si>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</si>
  <si>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</si>
  <si>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</si>
  <si>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</si>
  <si>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</si>
  <si>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</si>
  <si>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</si>
  <si>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</si>
  <si>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</si>
  <si>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</si>
  <si>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</si>
  <si>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</si>
  <si>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</si>
  <si>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</si>
  <si>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</si>
  <si>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</si>
  <si>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</si>
  <si>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</si>
  <si>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</si>
  <si>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</si>
  <si>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</si>
  <si>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</si>
  <si>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</si>
  <si>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</si>
  <si>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</si>
  <si>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</si>
  <si>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</si>
  <si>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</si>
  <si>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</si>
  <si>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</si>
  <si>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</si>
  <si>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</si>
  <si>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</si>
  <si>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</si>
  <si>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</si>
  <si>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</si>
  <si>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</si>
  <si>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</si>
  <si>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</si>
  <si>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</si>
  <si>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</si>
  <si>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</si>
  <si>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</si>
  <si>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</si>
  <si>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</si>
  <si>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</si>
  <si>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</si>
  <si>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</si>
  <si>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</si>
  <si>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</si>
  <si>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</si>
  <si>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</si>
  <si>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</si>
  <si>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</si>
  <si>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</si>
  <si>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</si>
  <si>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</si>
  <si>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</si>
  <si>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</si>
  <si>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</si>
  <si>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</si>
  <si>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</si>
  <si>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</si>
  <si>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</si>
  <si>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</si>
  <si>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</si>
  <si>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</si>
  <si>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</si>
  <si>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</si>
  <si>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</si>
  <si>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</si>
  <si>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</si>
  <si>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</si>
  <si>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</si>
  <si>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</si>
  <si>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</si>
  <si>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</si>
  <si>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</si>
  <si>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</si>
  <si>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</si>
  <si>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</si>
  <si>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</si>
  <si>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</si>
  <si>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</si>
  <si>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</si>
  <si>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</si>
  <si>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</si>
  <si>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</si>
  <si>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</si>
  <si>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</si>
  <si>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</si>
  <si>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</si>
  <si>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</si>
  <si>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</si>
  <si>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</si>
  <si>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</si>
  <si>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</si>
  <si>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</si>
  <si>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</si>
  <si>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</si>
  <si>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</si>
  <si>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</si>
  <si>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</si>
  <si>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</si>
  <si>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</si>
  <si>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</si>
  <si>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</si>
  <si>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</si>
  <si>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</si>
  <si>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</si>
  <si>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</si>
  <si>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</si>
  <si>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</si>
  <si>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</si>
  <si>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</si>
  <si>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</si>
  <si>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</si>
  <si>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</si>
  <si>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</si>
  <si>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</si>
  <si>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</si>
  <si>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</si>
  <si>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</si>
  <si>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</si>
  <si>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</si>
  <si>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</si>
  <si>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</si>
  <si>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</si>
  <si>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</si>
  <si>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</si>
  <si>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</si>
  <si>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</si>
  <si>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</si>
  <si>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</si>
  <si>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</si>
  <si>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</si>
  <si>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</si>
  <si>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</si>
  <si>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</si>
  <si>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</si>
  <si>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</si>
  <si>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</si>
  <si>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</si>
  <si>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</si>
  <si>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</si>
  <si>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</si>
  <si>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</si>
  <si>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</si>
  <si>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</si>
  <si>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</si>
  <si>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</si>
  <si>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</si>
  <si>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</si>
  <si>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</si>
  <si>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</si>
  <si>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</si>
  <si>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</si>
  <si>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</si>
  <si>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</si>
  <si>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</si>
  <si>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</si>
  <si>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</si>
  <si>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</si>
  <si>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</si>
  <si>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</si>
  <si>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</si>
  <si>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</si>
  <si>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</si>
  <si>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</si>
  <si>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</si>
  <si>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</si>
  <si>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</si>
  <si>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</si>
  <si>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</si>
  <si>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</si>
  <si>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</si>
  <si>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</si>
  <si>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</si>
  <si>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</si>
  <si>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</si>
  <si>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</si>
  <si>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</si>
  <si>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</si>
  <si>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</si>
  <si>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</si>
  <si>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</si>
  <si>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</si>
  <si>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</si>
  <si>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</si>
  <si>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</si>
  <si>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</si>
  <si>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</si>
  <si>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</si>
  <si>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</si>
  <si>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</si>
  <si>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</si>
  <si>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</si>
  <si>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</si>
  <si>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</si>
  <si>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</si>
  <si>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</si>
  <si>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</si>
  <si>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</si>
  <si>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</si>
  <si>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</si>
  <si>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</si>
  <si>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</si>
  <si>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</si>
  <si>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</si>
  <si>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</si>
  <si>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</si>
  <si>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</si>
  <si>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</si>
  <si>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</si>
  <si>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</si>
  <si>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</si>
  <si>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</si>
  <si>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</si>
  <si>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</si>
  <si>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</si>
  <si>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</si>
  <si>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</si>
  <si>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</si>
  <si>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</si>
  <si>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</si>
  <si>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</si>
  <si>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</si>
  <si>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</si>
  <si>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</si>
  <si>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</si>
  <si>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</si>
  <si>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</si>
  <si>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</si>
  <si>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</si>
  <si>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</si>
  <si>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</si>
  <si>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</si>
  <si>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</si>
  <si>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</si>
  <si>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</si>
  <si>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</si>
  <si>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</si>
  <si>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</si>
  <si>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</si>
  <si>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</si>
  <si>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</si>
  <si>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</si>
  <si>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</si>
  <si>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</si>
  <si>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</si>
  <si>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</si>
  <si>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</si>
  <si>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</si>
  <si>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</si>
  <si>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</si>
  <si>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</si>
  <si>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</si>
  <si>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</si>
  <si>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</si>
  <si>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</si>
  <si>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</si>
  <si>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</si>
  <si>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</si>
  <si>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</si>
  <si>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</si>
  <si>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</si>
  <si>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</si>
  <si>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</si>
  <si>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</si>
  <si>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</si>
  <si>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</si>
  <si>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</si>
  <si>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</si>
  <si>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</si>
  <si>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</si>
  <si>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</si>
  <si>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</si>
  <si>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</si>
  <si>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</si>
  <si>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</si>
  <si>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</si>
  <si>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</si>
  <si>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</si>
  <si>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</si>
  <si>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</si>
  <si>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</si>
  <si>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</si>
  <si>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</si>
  <si>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</si>
  <si>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</si>
  <si>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</si>
  <si>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</si>
  <si>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</si>
  <si>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</si>
  <si>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</si>
  <si>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</si>
  <si>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</si>
  <si>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</si>
  <si>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</si>
  <si>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</si>
  <si>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</si>
  <si>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</si>
  <si>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</si>
  <si>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</si>
  <si>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</si>
  <si>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</si>
  <si>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</si>
  <si>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</si>
  <si>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</si>
  <si>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</si>
  <si>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</si>
  <si>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</si>
  <si>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</si>
  <si>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</si>
  <si>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</si>
  <si>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</si>
  <si>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</si>
  <si>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</si>
  <si>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</si>
  <si>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</si>
  <si>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</si>
  <si>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</si>
  <si>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</si>
  <si>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</si>
  <si>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</si>
  <si>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</si>
  <si>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</si>
  <si>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</si>
  <si>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</si>
  <si>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</si>
  <si>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</si>
  <si>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</si>
  <si>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</si>
  <si>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</si>
  <si>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</si>
  <si>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</si>
  <si>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</si>
  <si>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</si>
  <si>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</si>
  <si>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</si>
  <si>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</si>
  <si>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</si>
  <si>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</si>
  <si>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</si>
  <si>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</si>
  <si>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</si>
  <si>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</si>
  <si>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</si>
  <si>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</si>
  <si>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</si>
  <si>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</si>
  <si>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</si>
  <si>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</si>
  <si>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</si>
  <si>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</si>
  <si>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</si>
  <si>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</si>
  <si>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</si>
  <si>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</si>
  <si>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</si>
  <si>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</si>
  <si>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</si>
  <si>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</si>
  <si>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</si>
  <si>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</si>
  <si>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</si>
  <si>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</si>
  <si>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</si>
  <si>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</si>
  <si>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</si>
  <si>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</si>
  <si>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</si>
  <si>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</si>
  <si>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</si>
  <si>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</si>
  <si>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</si>
  <si>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</si>
  <si>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</si>
  <si>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</si>
  <si>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</si>
  <si>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</si>
  <si>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</si>
  <si>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</si>
  <si>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</si>
  <si>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</si>
  <si>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</si>
  <si>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</si>
  <si>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</si>
  <si>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</si>
  <si>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</si>
  <si>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</si>
  <si>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</si>
  <si>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</si>
  <si>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</si>
  <si>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</si>
  <si>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</si>
  <si>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</si>
  <si>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</si>
  <si>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</si>
  <si>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</si>
  <si>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</si>
  <si>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</si>
  <si>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</si>
  <si>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</si>
  <si>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</si>
  <si>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</si>
  <si>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</si>
  <si>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</si>
  <si>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</si>
  <si>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</si>
  <si>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</si>
  <si>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</si>
  <si>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</si>
  <si>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</si>
  <si>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</si>
  <si>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</si>
  <si>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</si>
  <si>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</si>
  <si>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</si>
  <si>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</si>
  <si>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</si>
  <si>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</si>
  <si>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</si>
  <si>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</si>
  <si>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</si>
  <si>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</si>
  <si>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</si>
  <si>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</si>
  <si>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</si>
  <si>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</si>
  <si>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</si>
  <si>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</si>
  <si>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</si>
  <si>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</si>
  <si>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</si>
  <si>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</si>
  <si>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</si>
  <si>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</si>
  <si>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</si>
  <si>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</si>
  <si>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</si>
  <si>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</si>
  <si>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</si>
  <si>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</si>
  <si>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</si>
  <si>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</si>
  <si>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</si>
  <si>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</si>
  <si>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</si>
  <si>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</si>
  <si>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</si>
  <si>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</si>
  <si>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</si>
  <si>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</si>
  <si>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</si>
  <si>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</si>
  <si>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</si>
  <si>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</si>
  <si>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</si>
  <si>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</si>
  <si>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</si>
  <si>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</si>
  <si>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</si>
  <si>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</si>
  <si>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</si>
  <si>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</si>
  <si>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</si>
  <si>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</si>
  <si>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</si>
  <si>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</si>
  <si>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</si>
  <si>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</si>
  <si>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</si>
  <si>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</si>
  <si>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</si>
  <si>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</si>
  <si>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</si>
  <si>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</si>
  <si>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</si>
  <si>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</si>
  <si>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</si>
  <si>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</si>
  <si>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</si>
  <si>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</si>
  <si>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</si>
  <si>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</si>
  <si>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</si>
  <si>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</si>
  <si>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</si>
  <si>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</si>
  <si>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</si>
  <si>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</si>
  <si>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</si>
  <si>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</si>
  <si>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</si>
  <si>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</si>
  <si>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</si>
  <si>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</si>
  <si>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</si>
  <si>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</si>
  <si>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</si>
  <si>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</si>
  <si>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</si>
  <si>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</si>
  <si>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</si>
  <si>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</si>
  <si>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</si>
  <si>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</si>
  <si>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</si>
  <si>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</si>
  <si>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</si>
  <si>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</si>
  <si>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</si>
  <si>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</si>
  <si>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</si>
  <si>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</si>
  <si>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</si>
  <si>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</si>
  <si>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</si>
  <si>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</si>
  <si>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</si>
  <si>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</si>
  <si>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</si>
  <si>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</si>
  <si>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</si>
  <si>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</si>
  <si>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</si>
  <si>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</si>
  <si>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</si>
  <si>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</si>
  <si>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</si>
  <si>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</si>
  <si>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</si>
  <si>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</si>
  <si>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</si>
  <si>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</si>
  <si>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</si>
  <si>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</si>
  <si>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</si>
  <si>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</si>
  <si>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</si>
  <si>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</si>
  <si>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</si>
  <si>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</si>
  <si>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</si>
  <si>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</si>
  <si>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</si>
  <si>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</si>
  <si>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</si>
  <si>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</si>
  <si>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</si>
  <si>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</si>
  <si>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</si>
  <si>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</si>
  <si>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</si>
  <si>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</si>
  <si>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</si>
  <si>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</si>
  <si>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</si>
  <si>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</si>
  <si>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</si>
  <si>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</si>
  <si>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</si>
  <si>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</si>
  <si>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</si>
  <si>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</si>
  <si>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</si>
  <si>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</si>
  <si>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</si>
  <si>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</si>
  <si>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</si>
  <si>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</si>
  <si>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</si>
  <si>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</si>
  <si>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</si>
  <si>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</si>
  <si>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</si>
  <si>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</si>
  <si>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</si>
  <si>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</si>
  <si>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</si>
  <si>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</si>
  <si>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</si>
  <si>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</si>
  <si>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</si>
  <si>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</si>
  <si>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</si>
  <si>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</si>
  <si>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</si>
  <si>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</si>
  <si>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</si>
  <si>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</si>
  <si>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</si>
  <si>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</si>
  <si>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</si>
  <si>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</si>
  <si>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</si>
  <si>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</si>
  <si>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</si>
  <si>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</si>
  <si>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</si>
  <si>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</si>
  <si>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</si>
  <si>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</si>
  <si>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</si>
  <si>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</si>
  <si>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</si>
  <si>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</si>
  <si>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</si>
  <si>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</si>
  <si>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</si>
  <si>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</si>
  <si>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</si>
  <si>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</si>
  <si>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</si>
  <si>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</si>
  <si>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</si>
  <si>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</si>
  <si>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</si>
  <si>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</si>
  <si>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</si>
  <si>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</si>
  <si>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</si>
  <si>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</si>
  <si>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</si>
  <si>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</si>
  <si>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</si>
  <si>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</si>
  <si>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</si>
  <si>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</si>
  <si>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</si>
  <si>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</si>
  <si>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</si>
  <si>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</si>
  <si>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</si>
  <si>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</si>
  <si>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</si>
  <si>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</si>
  <si>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</si>
  <si>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</si>
  <si>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</si>
  <si>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</si>
  <si>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</si>
  <si>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</si>
  <si>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</si>
  <si>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</si>
  <si>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</si>
  <si>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</si>
  <si>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</si>
  <si>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</si>
  <si>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</si>
  <si>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</si>
  <si>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</si>
  <si>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</si>
  <si>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</si>
  <si>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</si>
  <si>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</si>
  <si>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</si>
  <si>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</si>
  <si>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</si>
  <si>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</si>
  <si>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</si>
  <si>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</si>
  <si>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</si>
  <si>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</si>
  <si>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</si>
  <si>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</si>
  <si>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</si>
  <si>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</si>
  <si>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</si>
  <si>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</si>
  <si>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</si>
  <si>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</si>
  <si>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</si>
  <si>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</si>
  <si>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</si>
  <si>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</si>
  <si>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</si>
  <si>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</si>
  <si>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</si>
  <si>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</si>
  <si>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</si>
  <si>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</si>
  <si>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</si>
  <si>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</si>
  <si>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</si>
  <si>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</si>
  <si>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</si>
  <si>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</si>
  <si>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</si>
  <si>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</si>
  <si>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</si>
  <si>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</si>
  <si>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</si>
  <si>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</si>
  <si>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</si>
  <si>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</si>
  <si>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</si>
  <si>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</si>
  <si>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</si>
  <si>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</si>
  <si>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</si>
  <si>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</si>
  <si>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</si>
  <si>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</si>
  <si>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</si>
  <si>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</si>
  <si>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</si>
  <si>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</si>
  <si>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</si>
  <si>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</si>
  <si>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</si>
  <si>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</si>
  <si>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</si>
  <si>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</si>
  <si>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</si>
  <si>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</si>
  <si>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</si>
  <si>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</si>
  <si>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</si>
  <si>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</si>
  <si>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</si>
  <si>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</si>
  <si>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</si>
  <si>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</si>
  <si>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</si>
  <si>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</si>
  <si>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</si>
  <si>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</si>
  <si>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</si>
  <si>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</si>
  <si>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</si>
  <si>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</si>
  <si>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</si>
  <si>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</si>
  <si>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</si>
  <si>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</si>
  <si>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</si>
  <si>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</si>
  <si>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</si>
  <si>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</si>
  <si>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</si>
  <si>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</si>
  <si>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</si>
  <si>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</si>
  <si>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</si>
  <si>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</si>
  <si>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</si>
  <si>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</si>
  <si>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</si>
  <si>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</si>
  <si>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</si>
  <si>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</si>
  <si>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</si>
  <si>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</si>
  <si>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</si>
  <si>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</si>
  <si>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</si>
  <si>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</si>
  <si>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</si>
  <si>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</si>
  <si>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</si>
  <si>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</si>
  <si>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</si>
  <si>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</si>
  <si>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</si>
  <si>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</si>
  <si>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</si>
  <si>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</si>
  <si>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</si>
  <si>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</si>
  <si>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</si>
  <si>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</si>
  <si>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</si>
  <si>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</si>
  <si>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</si>
  <si>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</si>
  <si>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</si>
  <si>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</si>
  <si>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</si>
  <si>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</si>
  <si>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</si>
  <si>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</si>
  <si>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</si>
  <si>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</si>
  <si>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</si>
  <si>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</si>
  <si>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</si>
  <si>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</si>
  <si>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</si>
  <si>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</si>
  <si>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</si>
  <si>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</si>
  <si>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</si>
  <si>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</si>
  <si>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</si>
  <si>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</si>
  <si>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</si>
  <si>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</si>
  <si>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</si>
  <si>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</si>
  <si>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</si>
  <si>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</si>
  <si>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</si>
  <si>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</si>
  <si>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</si>
  <si>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</si>
  <si>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</si>
  <si>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</si>
  <si>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</si>
  <si>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</si>
  <si>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</si>
  <si>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</si>
  <si>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</si>
  <si>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</si>
  <si>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</si>
  <si>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</si>
  <si>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</si>
  <si>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</si>
  <si>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</si>
  <si>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</si>
  <si>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</si>
  <si>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</si>
  <si>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</si>
  <si>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</si>
  <si>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</si>
  <si>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</si>
  <si>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</si>
  <si>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</si>
  <si>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</si>
  <si>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</si>
  <si>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</si>
  <si>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</si>
  <si>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</si>
  <si>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</si>
  <si>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</si>
  <si>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</si>
  <si>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</si>
  <si>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</si>
  <si>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</si>
  <si>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</si>
  <si>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</si>
  <si>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</si>
  <si>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</si>
  <si>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</si>
  <si>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</si>
  <si>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</si>
  <si>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</si>
  <si>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</si>
  <si>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</si>
  <si>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</si>
  <si>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</si>
  <si>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</si>
  <si>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</si>
  <si>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</si>
  <si>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</si>
  <si>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</si>
  <si>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</si>
  <si>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</si>
  <si>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</si>
  <si>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</si>
  <si>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</si>
  <si>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</si>
  <si>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</si>
  <si>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</si>
  <si>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</si>
  <si>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</si>
  <si>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</si>
  <si>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</si>
  <si>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</si>
  <si>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</si>
  <si>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</si>
  <si>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</si>
  <si>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</si>
  <si>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</si>
  <si>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</si>
  <si>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</si>
  <si>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</si>
  <si>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</si>
  <si>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</si>
  <si>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</si>
  <si>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</si>
  <si>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</si>
  <si>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</si>
  <si>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</si>
  <si>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</si>
  <si>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</si>
  <si>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</si>
  <si>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</si>
  <si>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</si>
  <si>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</si>
  <si>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</si>
  <si>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</si>
  <si>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</si>
  <si>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</si>
  <si>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</si>
  <si>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</si>
  <si>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</si>
  <si>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</si>
  <si>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</si>
  <si>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</si>
  <si>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</si>
  <si>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</si>
  <si>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</si>
  <si>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</si>
  <si>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</si>
  <si>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</si>
  <si>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</si>
  <si>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</si>
  <si>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</si>
  <si>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</si>
  <si>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</si>
  <si>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</si>
  <si>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</si>
  <si>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</si>
  <si>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</si>
  <si>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</si>
  <si>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</si>
  <si>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</si>
  <si>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</si>
  <si>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</si>
  <si>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</si>
  <si>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</si>
  <si>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</si>
  <si>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</si>
  <si>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</si>
  <si>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</si>
  <si>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</si>
  <si>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</si>
  <si>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</si>
  <si>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</si>
  <si>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</si>
  <si>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</si>
  <si>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</si>
  <si>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</si>
  <si>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</si>
  <si>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</si>
  <si>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</si>
  <si>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</si>
  <si>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</si>
  <si>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</si>
  <si>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</si>
  <si>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</si>
  <si>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</si>
  <si>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</si>
  <si>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</si>
  <si>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</si>
  <si>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</si>
  <si>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</si>
  <si>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</si>
  <si>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</si>
  <si>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</si>
  <si>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</si>
  <si>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</si>
  <si>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</si>
  <si>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</si>
  <si>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</si>
  <si>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</si>
  <si>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</si>
  <si>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</si>
  <si>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</si>
  <si>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</si>
  <si>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</si>
  <si>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</si>
  <si>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</si>
  <si>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</si>
  <si>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</si>
  <si>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</si>
  <si>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</si>
  <si>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</si>
  <si>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</si>
  <si>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</si>
  <si>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</si>
  <si>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</si>
  <si>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</si>
  <si>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</si>
  <si>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</si>
  <si>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</si>
  <si>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</si>
  <si>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</si>
  <si>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</si>
  <si>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</si>
  <si>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</si>
  <si>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</si>
  <si>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</si>
  <si>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</si>
  <si>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</si>
  <si>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</si>
  <si>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</si>
  <si>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</si>
  <si>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</si>
  <si>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</si>
  <si>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</si>
  <si>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</si>
  <si>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</si>
  <si>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</si>
  <si>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</si>
  <si>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</si>
  <si>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</si>
  <si>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</si>
  <si>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</si>
  <si>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</si>
  <si>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</si>
  <si>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</si>
  <si>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</si>
  <si>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</si>
  <si>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</si>
  <si>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</si>
  <si>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</si>
  <si>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</si>
  <si>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</si>
  <si>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</si>
  <si>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</si>
  <si>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</si>
  <si>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</si>
  <si>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</si>
  <si>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</si>
  <si>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</si>
  <si>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</si>
  <si>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</si>
  <si>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</si>
  <si>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</si>
  <si>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</si>
  <si>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</si>
  <si>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</si>
  <si>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</si>
  <si>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</si>
  <si>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</si>
  <si>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</si>
  <si>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</si>
  <si>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</si>
  <si>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</si>
  <si>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</si>
  <si>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</si>
  <si>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</si>
  <si>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</si>
  <si>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</si>
  <si>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</si>
  <si>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</si>
  <si>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</si>
  <si>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</si>
  <si>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</si>
  <si>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</si>
  <si>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</si>
  <si>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</si>
  <si>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</si>
  <si>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</si>
  <si>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</si>
  <si>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</si>
  <si>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</si>
  <si>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</si>
  <si>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</si>
  <si>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</si>
  <si>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</si>
  <si>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</si>
  <si>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</si>
  <si>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</si>
  <si>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</si>
  <si>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</si>
  <si>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</si>
  <si>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</si>
  <si>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</si>
  <si>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</si>
  <si>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</si>
  <si>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</si>
  <si>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</si>
  <si>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</si>
  <si>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</si>
  <si>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</si>
  <si>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</si>
  <si>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</si>
  <si>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</si>
  <si>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</si>
  <si>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</si>
  <si>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</si>
  <si>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</si>
  <si>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</si>
  <si>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</si>
  <si>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</si>
  <si>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</si>
  <si>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</si>
  <si>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</si>
  <si>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</si>
  <si>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</si>
  <si>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</si>
  <si>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</si>
  <si>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</si>
  <si>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</si>
  <si>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</si>
  <si>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</si>
  <si>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</si>
  <si>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</si>
  <si>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</si>
  <si>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</si>
  <si>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</si>
  <si>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</si>
  <si>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</si>
  <si>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</si>
  <si>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</si>
  <si>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</si>
  <si>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</si>
  <si>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</si>
  <si>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</si>
  <si>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</si>
  <si>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</si>
  <si>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</si>
  <si>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</si>
  <si>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</si>
  <si>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</si>
  <si>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</si>
  <si>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</si>
  <si>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</si>
  <si>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</si>
  <si>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</si>
  <si>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</si>
  <si>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</si>
  <si>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</si>
  <si>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</si>
  <si>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</si>
  <si>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</si>
  <si>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</si>
  <si>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</si>
  <si>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</si>
  <si>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</si>
  <si>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</si>
  <si>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</si>
  <si>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</si>
  <si>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</si>
  <si>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</si>
  <si>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</si>
  <si>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</si>
  <si>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</si>
  <si>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</si>
  <si>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</si>
  <si>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</si>
  <si>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</si>
  <si>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</si>
  <si>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</si>
  <si>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</si>
  <si>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</si>
  <si>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</si>
  <si>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</si>
  <si>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</si>
  <si>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</si>
  <si>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</si>
  <si>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</si>
  <si>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</si>
  <si>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</si>
  <si>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</si>
  <si>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</si>
  <si>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</si>
  <si>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</si>
  <si>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</si>
  <si>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</si>
  <si>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</si>
  <si>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</si>
  <si>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</si>
  <si>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</si>
  <si>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</si>
  <si>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</si>
  <si>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</si>
  <si>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</si>
  <si>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</si>
  <si>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</si>
  <si>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</si>
  <si>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</si>
  <si>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</si>
  <si>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</si>
  <si>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</si>
  <si>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</si>
  <si>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</si>
  <si>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</si>
  <si>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</si>
  <si>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</si>
  <si>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</si>
  <si>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</si>
  <si>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</si>
  <si>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</si>
  <si>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</si>
  <si>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</si>
  <si>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</si>
  <si>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</si>
  <si>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</si>
  <si>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</si>
  <si>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</si>
  <si>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</si>
  <si>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</si>
  <si>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</si>
  <si>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</si>
  <si>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</si>
  <si>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</si>
  <si>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</si>
  <si>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</si>
  <si>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</si>
  <si>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</si>
  <si>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</si>
  <si>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</si>
  <si>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</si>
  <si>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</si>
  <si>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</si>
  <si>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</si>
  <si>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</si>
  <si>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</si>
  <si>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</si>
  <si>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</si>
  <si>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</si>
  <si>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</si>
  <si>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</si>
  <si>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</si>
  <si>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</si>
  <si>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</si>
  <si>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</si>
  <si>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</si>
  <si>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</si>
  <si>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</si>
  <si>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</si>
  <si>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</si>
  <si>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</si>
  <si>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</si>
  <si>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</si>
  <si>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</si>
  <si>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</si>
  <si>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</si>
  <si>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</si>
  <si>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</si>
  <si>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</si>
  <si>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</si>
  <si>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</si>
  <si>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</si>
  <si>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</si>
  <si>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</si>
  <si>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</si>
  <si>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</si>
  <si>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</si>
  <si>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</si>
  <si>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</si>
  <si>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</si>
  <si>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</si>
  <si>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</si>
  <si>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</si>
  <si>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</si>
  <si>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</si>
  <si>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</si>
  <si>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</si>
  <si>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</si>
  <si>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</si>
  <si>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</si>
  <si>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</si>
  <si>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</si>
  <si>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</si>
  <si>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</si>
  <si>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</si>
  <si>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</si>
  <si>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</si>
  <si>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</si>
  <si>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</si>
  <si>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</si>
  <si>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</si>
  <si>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</si>
  <si>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</si>
  <si>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</si>
  <si>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</si>
  <si>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</si>
  <si>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</si>
  <si>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</si>
  <si>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</si>
  <si>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</si>
  <si>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</si>
  <si>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</si>
  <si>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</si>
  <si>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</si>
  <si>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</si>
  <si>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</si>
  <si>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</si>
  <si>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</si>
  <si>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</si>
  <si>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</si>
  <si>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</si>
  <si>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</si>
  <si>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</si>
  <si>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</si>
  <si>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</si>
  <si>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</si>
  <si>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</si>
  <si>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</si>
  <si>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</si>
  <si>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</si>
  <si>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</si>
  <si>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</si>
  <si>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</si>
  <si>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</si>
  <si>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</si>
  <si>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</si>
  <si>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</si>
  <si>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</si>
  <si>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</si>
  <si>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</si>
  <si>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</si>
  <si>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</si>
  <si>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</si>
  <si>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</si>
  <si>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</si>
  <si>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</si>
  <si>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</si>
  <si>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</si>
  <si>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</si>
  <si>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</si>
  <si>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</si>
  <si>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</si>
  <si>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</si>
  <si>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</si>
  <si>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</si>
  <si>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</si>
  <si>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</si>
  <si>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</si>
  <si>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</si>
  <si>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</si>
  <si>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</si>
  <si>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</si>
  <si>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</si>
  <si>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</si>
  <si>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</si>
  <si>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</si>
  <si>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</si>
  <si>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</si>
  <si>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</si>
  <si>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</si>
  <si>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</si>
  <si>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</si>
  <si>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</si>
  <si>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</si>
  <si>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</si>
  <si>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</si>
  <si>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</si>
  <si>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</si>
  <si>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</si>
  <si>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</si>
  <si>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</si>
  <si>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</si>
  <si>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</si>
  <si>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</si>
  <si>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</si>
  <si>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</si>
  <si>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</si>
  <si>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</si>
  <si>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</si>
  <si>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</si>
  <si>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</si>
  <si>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</si>
  <si>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</si>
  <si>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</si>
  <si>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</si>
  <si>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</si>
  <si>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</si>
  <si>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</si>
  <si>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</si>
  <si>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</si>
  <si>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</si>
  <si>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</si>
  <si>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</si>
  <si>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</si>
  <si>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</si>
  <si>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</si>
  <si>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</si>
  <si>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</si>
  <si>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</si>
  <si>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</si>
  <si>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</si>
  <si>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</si>
  <si>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</si>
  <si>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</si>
  <si>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</si>
  <si>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</si>
  <si>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</si>
  <si>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</si>
  <si>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</si>
  <si>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</si>
  <si>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</si>
  <si>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</si>
  <si>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</si>
  <si>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</si>
  <si>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</si>
  <si>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</si>
  <si>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</si>
  <si>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</si>
  <si>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</si>
  <si>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</si>
  <si>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</si>
  <si>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</si>
  <si>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</si>
  <si>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</si>
  <si>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</si>
  <si>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</si>
  <si>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</si>
  <si>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</si>
  <si>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</si>
  <si>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</si>
  <si>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</si>
  <si>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</si>
  <si>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</si>
  <si>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</si>
  <si>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</si>
  <si>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</si>
  <si>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</si>
  <si>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</si>
  <si>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</si>
  <si>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</si>
  <si>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</si>
  <si>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</si>
  <si>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</si>
  <si>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</si>
  <si>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</si>
  <si>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</si>
  <si>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</si>
  <si>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</si>
  <si>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</si>
  <si>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</si>
  <si>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</si>
  <si>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</si>
  <si>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</si>
  <si>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</si>
  <si>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</si>
  <si>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</si>
  <si>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</si>
  <si>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</si>
  <si>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</si>
  <si>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</si>
  <si>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</si>
  <si>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</si>
  <si>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</si>
  <si>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</si>
  <si>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</si>
  <si>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</si>
  <si>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</si>
  <si>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</si>
  <si>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</si>
  <si>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</si>
  <si>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</si>
  <si>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</si>
  <si>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</si>
  <si>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</si>
  <si>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</si>
  <si>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</si>
  <si>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</si>
  <si>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</si>
  <si>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</si>
  <si>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</si>
  <si>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</si>
  <si>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</si>
  <si>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</si>
  <si>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</si>
  <si>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</si>
  <si>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</si>
  <si>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</si>
  <si>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</si>
  <si>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</si>
  <si>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</si>
  <si>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</si>
  <si>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</si>
  <si>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</si>
  <si>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</si>
  <si>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</si>
  <si>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</si>
  <si>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</si>
  <si>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</si>
  <si>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</si>
  <si>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</si>
  <si>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</si>
  <si>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</si>
  <si>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</si>
  <si>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</si>
  <si>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</si>
  <si>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</si>
  <si>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</si>
  <si>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</si>
  <si>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</si>
  <si>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</si>
  <si>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</si>
  <si>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</si>
  <si>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</si>
  <si>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</si>
  <si>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</si>
  <si>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</si>
  <si>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</si>
  <si>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</si>
  <si>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</si>
  <si>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</si>
  <si>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</si>
  <si>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</si>
  <si>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</si>
  <si>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</si>
  <si>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</si>
  <si>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</si>
  <si>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</si>
  <si>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</si>
  <si>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</si>
  <si>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</si>
  <si>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</si>
  <si>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</si>
  <si>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</si>
  <si>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</si>
  <si>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</si>
  <si>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</si>
  <si>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</si>
  <si>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</si>
  <si>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</si>
  <si>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</si>
  <si>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</si>
  <si>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</si>
  <si>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</si>
  <si>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</si>
  <si>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</si>
  <si>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</si>
  <si>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</si>
  <si>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</si>
  <si>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</si>
  <si>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</si>
  <si>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</si>
  <si>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</si>
  <si>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</si>
  <si>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</si>
  <si>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</si>
  <si>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</si>
  <si>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</si>
  <si>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</si>
  <si>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</si>
  <si>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</si>
  <si>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</si>
  <si>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</si>
  <si>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</si>
  <si>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</si>
  <si>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</si>
  <si>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</si>
  <si>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</si>
  <si>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</si>
  <si>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</si>
  <si>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</si>
  <si>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</si>
  <si>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</si>
  <si>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</si>
  <si>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</si>
  <si>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</si>
  <si>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</si>
  <si>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</si>
  <si>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</si>
  <si>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</si>
  <si>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</si>
  <si>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</si>
  <si>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</si>
  <si>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</si>
  <si>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</si>
  <si>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</si>
  <si>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</si>
  <si>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</si>
  <si>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</si>
  <si>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</si>
  <si>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</si>
  <si>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</si>
  <si>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</si>
  <si>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</si>
  <si>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</si>
  <si>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</si>
  <si>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</si>
  <si>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</si>
  <si>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</si>
  <si>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</si>
  <si>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</si>
  <si>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</si>
  <si>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</si>
  <si>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</si>
  <si>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</si>
  <si>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</si>
  <si>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</si>
  <si>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</si>
  <si>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</si>
  <si>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</si>
  <si>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</si>
  <si>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</si>
  <si>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</si>
  <si>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</si>
  <si>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</si>
  <si>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</si>
  <si>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</si>
  <si>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</si>
  <si>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</si>
  <si>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</si>
  <si>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</si>
  <si>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</si>
  <si>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</si>
  <si>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</si>
  <si>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</si>
  <si>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</si>
  <si>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</si>
  <si>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</si>
  <si>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</si>
  <si>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</si>
  <si>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</si>
  <si>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</si>
  <si>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</si>
  <si>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</si>
  <si>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</si>
  <si>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</si>
  <si>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</si>
  <si>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</si>
  <si>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</si>
  <si>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</si>
  <si>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</si>
  <si>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</si>
  <si>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</si>
  <si>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</si>
  <si>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</si>
  <si>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</si>
  <si>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</si>
  <si>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</si>
  <si>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</si>
  <si>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</si>
  <si>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</si>
  <si>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</si>
  <si>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</si>
  <si>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</si>
  <si>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</si>
  <si>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</si>
  <si>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</si>
  <si>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</si>
  <si>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</si>
  <si>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</si>
  <si>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</si>
  <si>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</si>
  <si>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</si>
  <si>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</si>
  <si>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</si>
  <si>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</si>
  <si>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</si>
  <si>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</si>
  <si>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</si>
  <si>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</si>
  <si>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</si>
  <si>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</si>
  <si>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</si>
  <si>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</si>
  <si>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</si>
  <si>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</si>
  <si>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</si>
  <si>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</si>
  <si>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</si>
  <si>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</si>
  <si>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</si>
  <si>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</si>
  <si>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</si>
  <si>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</si>
  <si>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</si>
  <si>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</si>
  <si>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</si>
  <si>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</si>
  <si>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</si>
  <si>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</si>
  <si>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</si>
  <si>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</si>
  <si>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</si>
  <si>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</si>
  <si>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</si>
  <si>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</si>
  <si>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</si>
  <si>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</si>
  <si>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</si>
  <si>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</si>
  <si>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</si>
  <si>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</si>
  <si>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</si>
  <si>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</si>
  <si>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</si>
  <si>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</si>
  <si>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</si>
  <si>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</si>
  <si>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</si>
  <si>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</si>
  <si>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</si>
  <si>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</si>
  <si>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</si>
  <si>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</si>
  <si>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</si>
  <si>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</si>
  <si>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</si>
  <si>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</si>
  <si>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</si>
  <si>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</si>
  <si>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</si>
  <si>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</si>
  <si>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</si>
  <si>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</si>
  <si>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</si>
  <si>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</si>
  <si>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</si>
  <si>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</si>
  <si>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</si>
  <si>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</si>
  <si>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</si>
  <si>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</si>
  <si>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</si>
  <si>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</si>
  <si>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</si>
  <si>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</si>
  <si>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</si>
  <si>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</si>
  <si>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</si>
  <si>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</si>
  <si>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</si>
  <si>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</si>
  <si>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</si>
  <si>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</si>
  <si>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</si>
  <si>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</si>
  <si>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</si>
  <si>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</si>
  <si>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</si>
  <si>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</si>
  <si>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</si>
  <si>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</si>
  <si>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</si>
  <si>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</si>
  <si>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</si>
  <si>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</si>
  <si>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</si>
  <si>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</si>
  <si>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</si>
  <si>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</si>
  <si>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</si>
  <si>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</si>
  <si>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</si>
  <si>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</si>
  <si>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</si>
  <si>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</si>
  <si>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</si>
  <si>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</si>
  <si>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</si>
  <si>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</si>
  <si>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</si>
  <si>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</si>
  <si>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</si>
  <si>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</si>
  <si>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</si>
  <si>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</si>
  <si>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</si>
  <si>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</si>
  <si>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</si>
  <si>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</si>
  <si>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</si>
  <si>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</si>
  <si>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</si>
  <si>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</si>
  <si>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</si>
  <si>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</si>
  <si>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</si>
  <si>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</si>
  <si>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</si>
  <si>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</si>
  <si>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</si>
  <si>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</si>
  <si>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</si>
  <si>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</si>
  <si>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</si>
  <si>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</si>
  <si>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</si>
  <si>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</si>
  <si>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</si>
  <si>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</si>
  <si>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</si>
  <si>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</si>
  <si>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</si>
  <si>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</si>
  <si>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</si>
  <si>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</si>
  <si>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</si>
  <si>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</si>
  <si>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</si>
  <si>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</si>
  <si>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</si>
  <si>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</si>
  <si>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</si>
  <si>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</si>
  <si>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</si>
  <si>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</si>
  <si>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</si>
  <si>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</si>
  <si>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</si>
  <si>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</si>
  <si>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</si>
  <si>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</si>
  <si>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</si>
  <si>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</si>
  <si>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</si>
  <si>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</si>
  <si>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</si>
  <si>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</si>
  <si>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</si>
  <si>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</si>
  <si>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</si>
  <si>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</si>
  <si>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</si>
  <si>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</si>
  <si>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</si>
  <si>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</si>
  <si>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</si>
  <si>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</si>
  <si>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</si>
  <si>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</si>
  <si>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</si>
  <si>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</si>
  <si>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</si>
  <si>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</si>
  <si>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</si>
  <si>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</si>
  <si>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</si>
  <si>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</si>
  <si>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</si>
  <si>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</si>
  <si>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</si>
  <si>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</si>
  <si>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</si>
  <si>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</si>
  <si>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</si>
  <si>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</si>
  <si>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</si>
  <si>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</si>
  <si>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</si>
  <si>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</si>
  <si>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</si>
  <si>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</si>
  <si>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</si>
  <si>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</si>
  <si>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</si>
  <si>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</si>
  <si>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</si>
  <si>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</si>
  <si>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</si>
  <si>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</si>
  <si>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</si>
  <si>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</si>
  <si>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</si>
  <si>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</si>
  <si>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</si>
  <si>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</si>
  <si>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</si>
  <si>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</si>
  <si>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</si>
  <si>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</si>
  <si>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</si>
  <si>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</si>
  <si>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</si>
  <si>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</si>
  <si>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</si>
  <si>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</si>
  <si>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</si>
  <si>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</si>
  <si>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</si>
  <si>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</si>
  <si>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</si>
  <si>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</si>
  <si>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</si>
  <si>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</si>
  <si>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</si>
  <si>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</si>
  <si>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</si>
  <si>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</si>
  <si>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</si>
  <si>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</si>
  <si>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</si>
  <si>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</si>
  <si>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</si>
  <si>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</si>
  <si>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</si>
  <si>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</si>
  <si>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</si>
  <si>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</si>
  <si>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</si>
  <si>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</si>
  <si>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</si>
  <si>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</si>
  <si>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</si>
  <si>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</si>
  <si>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</si>
  <si>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</si>
  <si>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</si>
  <si>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</si>
  <si>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</si>
  <si>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</si>
  <si>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</si>
  <si>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</si>
  <si>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</si>
  <si>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</si>
  <si>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</si>
  <si>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</si>
  <si>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</si>
  <si>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</si>
  <si>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</si>
  <si>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</si>
  <si>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</si>
  <si>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</si>
  <si>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</si>
  <si>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</si>
  <si>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</si>
  <si>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</si>
  <si>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</si>
  <si>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</si>
  <si>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</si>
  <si>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</si>
  <si>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</si>
  <si>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</si>
  <si>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</si>
  <si>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</si>
  <si>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</si>
  <si>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</si>
  <si>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</si>
  <si>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</si>
  <si>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</si>
  <si>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</si>
  <si>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</si>
  <si>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</si>
  <si>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</si>
  <si>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</si>
  <si>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</si>
  <si>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</si>
  <si>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</si>
  <si>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</si>
  <si>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</si>
  <si>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</si>
  <si>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</si>
  <si>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</si>
  <si>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</si>
  <si>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</si>
  <si>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</si>
  <si>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</si>
  <si>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</si>
  <si>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</si>
  <si>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</si>
  <si>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</si>
  <si>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</si>
  <si>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</si>
  <si>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</si>
  <si>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</si>
  <si>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</si>
  <si>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</si>
  <si>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</si>
  <si>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</si>
  <si>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</si>
  <si>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</si>
  <si>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</si>
  <si>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</si>
  <si>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</si>
  <si>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</si>
  <si>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</si>
  <si>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</si>
  <si>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</si>
  <si>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</si>
  <si>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</si>
  <si>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</si>
  <si>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</si>
  <si>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</si>
  <si>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</si>
  <si>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</si>
  <si>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</si>
  <si>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</si>
  <si>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</si>
  <si>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</si>
  <si>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</si>
  <si>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</si>
  <si>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</si>
  <si>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</si>
  <si>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</si>
  <si>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</si>
  <si>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</si>
  <si>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</si>
  <si>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</si>
  <si>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</si>
  <si>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</si>
  <si>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</si>
  <si>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</si>
  <si>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</si>
  <si>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</si>
  <si>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</si>
  <si>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</si>
  <si>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</si>
  <si>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</si>
  <si>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</si>
  <si>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</si>
  <si>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</si>
  <si>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</si>
  <si>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</si>
  <si>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</si>
  <si>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</si>
  <si>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</si>
  <si>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</si>
  <si>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</si>
  <si>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</si>
  <si>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</si>
  <si>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</si>
  <si>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</si>
  <si>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</si>
  <si>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</si>
  <si>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</si>
  <si>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</si>
  <si>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</si>
  <si>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</si>
  <si>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</si>
  <si>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</si>
  <si>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</si>
  <si>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</si>
  <si>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</si>
  <si>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</si>
  <si>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</si>
  <si>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</si>
  <si>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</si>
  <si>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</si>
  <si>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</si>
  <si>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</si>
  <si>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</si>
  <si>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</si>
  <si>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</si>
  <si>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</si>
  <si>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</si>
  <si>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</si>
  <si>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</si>
  <si>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</si>
  <si>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</si>
  <si>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</si>
  <si>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</si>
  <si>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</si>
  <si>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</si>
  <si>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</si>
  <si>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</si>
  <si>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</si>
  <si>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</si>
  <si>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</si>
  <si>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</si>
  <si>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</si>
  <si>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</si>
  <si>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</si>
  <si>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</si>
  <si>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</si>
  <si>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</si>
  <si>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</si>
  <si>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</si>
  <si>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</si>
  <si>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</si>
  <si>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</si>
  <si>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</si>
  <si>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</si>
  <si>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</si>
  <si>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</si>
  <si>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</si>
  <si>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</si>
  <si>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</si>
  <si>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</si>
  <si>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</si>
  <si>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</si>
  <si>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</si>
  <si>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</si>
  <si>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</si>
  <si>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</si>
  <si>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</si>
  <si>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</si>
  <si>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</si>
  <si>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</si>
  <si>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</si>
  <si>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</si>
  <si>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</si>
  <si>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</si>
  <si>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</si>
  <si>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</si>
  <si>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</si>
  <si>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</si>
  <si>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</si>
  <si>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</si>
  <si>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</si>
  <si>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</si>
  <si>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</si>
  <si>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</si>
  <si>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</si>
  <si>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</si>
  <si>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</si>
  <si>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</si>
  <si>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</si>
  <si>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</si>
  <si>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</si>
  <si>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</si>
  <si>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</si>
  <si>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</si>
  <si>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</si>
  <si>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</si>
  <si>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</si>
  <si>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</si>
  <si>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</si>
  <si>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</si>
  <si>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</si>
  <si>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</si>
  <si>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</si>
  <si>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</si>
  <si>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</si>
  <si>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</si>
  <si>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</si>
  <si>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</si>
  <si>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</si>
  <si>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</si>
  <si>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</si>
  <si>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</si>
  <si>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</si>
  <si>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</si>
  <si>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</si>
  <si>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</si>
  <si>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</si>
  <si>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</si>
  <si>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</si>
  <si>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</si>
  <si>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</si>
  <si>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</si>
  <si>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</si>
  <si>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</si>
  <si>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</si>
  <si>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</si>
  <si>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</si>
  <si>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</si>
  <si>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</si>
  <si>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</si>
  <si>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</si>
  <si>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</si>
  <si>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</si>
  <si>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</si>
  <si>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</si>
  <si>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</si>
  <si>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</si>
  <si>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</si>
  <si>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</si>
  <si>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</si>
  <si>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</si>
  <si>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</si>
  <si>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</si>
  <si>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</si>
  <si>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</si>
  <si>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</si>
  <si>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</si>
  <si>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</si>
  <si>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</si>
  <si>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</si>
  <si>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</si>
  <si>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</si>
  <si>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</si>
  <si>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</si>
  <si>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</si>
  <si>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</si>
  <si>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</si>
  <si>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</si>
  <si>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</si>
  <si>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</si>
  <si>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</si>
  <si>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</si>
  <si>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</si>
  <si>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</si>
  <si>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</si>
  <si>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</si>
  <si>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</si>
  <si>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</si>
  <si>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</si>
  <si>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</si>
  <si>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</si>
  <si>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</si>
  <si>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</si>
  <si>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</si>
  <si>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</si>
  <si>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</si>
  <si>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</si>
  <si>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</si>
  <si>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</si>
  <si>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</si>
  <si>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</si>
  <si>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</si>
  <si>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</si>
  <si>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</si>
  <si>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</si>
  <si>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</si>
  <si>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</si>
  <si>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</si>
  <si>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</si>
  <si>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</si>
  <si>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</si>
  <si>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</si>
  <si>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</si>
  <si>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</si>
  <si>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</si>
  <si>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</si>
  <si>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</si>
  <si>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</si>
  <si>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</si>
  <si>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</si>
  <si>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</si>
  <si>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</si>
  <si>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</si>
  <si>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</si>
  <si>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</si>
  <si>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</si>
  <si>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</si>
  <si>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</si>
  <si>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</si>
  <si>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</si>
  <si>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</si>
  <si>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</si>
  <si>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</si>
  <si>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</si>
  <si>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</si>
  <si>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</si>
  <si>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</si>
  <si>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</si>
  <si>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</si>
  <si>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</si>
  <si>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</si>
  <si>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</si>
  <si>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</si>
  <si>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</si>
  <si>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</si>
  <si>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</si>
  <si>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</si>
  <si>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</si>
  <si>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</si>
  <si>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</si>
  <si>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</si>
  <si>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</si>
  <si>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</si>
  <si>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</si>
  <si>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</si>
  <si>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</si>
  <si>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</si>
  <si>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</si>
  <si>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</si>
  <si>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</si>
  <si>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</si>
  <si>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</si>
  <si>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</si>
  <si>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</si>
  <si>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</si>
  <si>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</si>
  <si>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</si>
  <si>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</si>
  <si>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</si>
  <si>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</si>
  <si>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</si>
  <si>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</si>
  <si>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</si>
  <si>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</si>
  <si>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</si>
  <si>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</si>
  <si>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</si>
  <si>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</si>
  <si>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</si>
  <si>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</si>
  <si>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</si>
  <si>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</si>
  <si>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</si>
  <si>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</si>
  <si>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</si>
  <si>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</si>
  <si>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</si>
  <si>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</si>
  <si>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</si>
  <si>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</si>
  <si>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</si>
  <si>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</si>
  <si>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</si>
  <si>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</si>
  <si>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</si>
  <si>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</si>
  <si>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</si>
  <si>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</si>
  <si>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</si>
  <si>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</si>
  <si>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</si>
  <si>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</si>
  <si>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</si>
  <si>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</si>
  <si>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</si>
  <si>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</si>
  <si>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</si>
  <si>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</si>
  <si>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</si>
  <si>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</si>
  <si>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</si>
  <si>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</si>
  <si>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</si>
  <si>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</si>
  <si>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</si>
  <si>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</si>
  <si>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</si>
  <si>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</si>
  <si>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</si>
  <si>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</si>
  <si>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</si>
  <si>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</si>
  <si>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</si>
  <si>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</si>
  <si>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</si>
  <si>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</si>
  <si>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</si>
  <si>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</si>
  <si>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</si>
  <si>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</si>
  <si>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</si>
  <si>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</si>
  <si>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</si>
  <si>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</si>
  <si>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</si>
  <si>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</si>
  <si>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</si>
  <si>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</si>
  <si>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</si>
  <si>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</si>
  <si>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</si>
  <si>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</si>
  <si>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</si>
  <si>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</si>
  <si>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</si>
  <si>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</si>
  <si>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</si>
  <si>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</si>
  <si>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</si>
  <si>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</si>
  <si>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</si>
  <si>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</si>
  <si>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</si>
  <si>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</si>
  <si>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</si>
  <si>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</si>
  <si>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</si>
  <si>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</si>
  <si>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</si>
  <si>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</si>
  <si>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</si>
  <si>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</si>
  <si>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</si>
  <si>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</si>
  <si>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</si>
  <si>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</si>
  <si>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</si>
  <si>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</si>
  <si>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</si>
  <si>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</si>
  <si>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</si>
  <si>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</si>
  <si>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</si>
  <si>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</si>
  <si>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</si>
  <si>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</si>
  <si>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</si>
  <si>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</si>
  <si>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</si>
  <si>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</si>
  <si>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</si>
  <si>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</si>
  <si>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</si>
  <si>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</si>
  <si>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</si>
  <si>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</si>
  <si>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</si>
  <si>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</si>
  <si>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</si>
  <si>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</si>
  <si>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</si>
  <si>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</si>
  <si>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</si>
  <si>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</si>
  <si>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</si>
  <si>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</si>
  <si>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</si>
  <si>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</si>
  <si>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</si>
  <si>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</si>
  <si>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</si>
  <si>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</si>
  <si>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</si>
  <si>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</si>
  <si>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</si>
  <si>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</si>
  <si>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</si>
  <si>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</si>
  <si>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</si>
  <si>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</si>
  <si>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</si>
  <si>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</si>
  <si>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</si>
  <si>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</si>
  <si>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</si>
  <si>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</si>
  <si>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</si>
  <si>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</si>
  <si>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</si>
  <si>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</si>
  <si>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</si>
  <si>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</si>
  <si>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</si>
  <si>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</si>
  <si>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</si>
  <si>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</si>
  <si>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</si>
  <si>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</si>
  <si>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</si>
  <si>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</si>
  <si>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</si>
  <si>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</si>
  <si>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</si>
  <si>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</si>
  <si>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</si>
  <si>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</si>
  <si>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</si>
  <si>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</si>
  <si>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</si>
  <si>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</si>
  <si>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</si>
  <si>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</si>
  <si>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</si>
  <si>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</si>
  <si>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</si>
  <si>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</si>
  <si>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</si>
  <si>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</si>
  <si>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</si>
  <si>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</si>
  <si>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</si>
  <si>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</si>
  <si>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</si>
  <si>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</si>
  <si>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</si>
  <si>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</si>
  <si>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</si>
  <si>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</si>
  <si>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</si>
  <si>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</si>
  <si>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</si>
  <si>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</si>
  <si>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</si>
  <si>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</si>
  <si>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</si>
  <si>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</si>
  <si>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</si>
  <si>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</si>
  <si>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</si>
  <si>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</si>
  <si>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</si>
  <si>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</si>
  <si>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</si>
  <si>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</si>
  <si>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</si>
  <si>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</si>
  <si>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</si>
  <si>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</si>
  <si>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</si>
  <si>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</si>
  <si>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</si>
  <si>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</si>
  <si>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</si>
  <si>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</si>
  <si>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</si>
  <si>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</si>
  <si>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</si>
  <si>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</si>
  <si>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</si>
  <si>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</si>
  <si>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</si>
  <si>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</si>
  <si>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</si>
  <si>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</si>
  <si>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</si>
  <si>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</si>
  <si>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</si>
  <si>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</si>
  <si>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</si>
  <si>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</si>
  <si>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</si>
  <si>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</si>
  <si>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</si>
  <si>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</si>
  <si>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</si>
  <si>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</si>
  <si>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</si>
  <si>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</si>
  <si>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</si>
  <si>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</si>
  <si>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</si>
  <si>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</si>
  <si>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</si>
  <si>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</si>
  <si>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</si>
  <si>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</si>
  <si>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</si>
  <si>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</si>
  <si>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</si>
  <si>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</si>
  <si>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</si>
  <si>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</si>
  <si>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</si>
  <si>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</si>
  <si>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</si>
  <si>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</si>
  <si>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</si>
  <si>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</si>
  <si>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</si>
  <si>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</si>
  <si>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</si>
  <si>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</si>
  <si>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</si>
  <si>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</si>
  <si>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</si>
  <si>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</si>
  <si>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</si>
  <si>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</si>
  <si>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</si>
  <si>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</si>
  <si>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</si>
  <si>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</si>
  <si>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</si>
  <si>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</si>
  <si>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</si>
  <si>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</si>
  <si>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</si>
  <si>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</si>
  <si>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</si>
  <si>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</si>
  <si>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</si>
  <si>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</si>
  <si>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</si>
  <si>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</si>
  <si>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</si>
  <si>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</si>
  <si>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</si>
  <si>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</si>
  <si>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</si>
  <si>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</si>
  <si>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</si>
  <si>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</si>
  <si>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</si>
  <si>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</si>
  <si>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</si>
  <si>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</si>
  <si>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</si>
  <si>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</si>
  <si>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</si>
  <si>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</si>
  <si>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</si>
  <si>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</si>
  <si>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</si>
  <si>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</si>
  <si>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</si>
  <si>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</si>
  <si>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</si>
  <si>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</si>
  <si>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</si>
  <si>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</si>
  <si>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</si>
  <si>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</si>
  <si>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</si>
  <si>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</si>
  <si>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</si>
  <si>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</si>
  <si>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</si>
  <si>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</si>
  <si>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</si>
  <si>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</si>
  <si>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</si>
  <si>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</si>
  <si>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</si>
  <si>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</si>
  <si>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</si>
  <si>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</si>
  <si>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</si>
  <si>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</si>
  <si>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</si>
  <si>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</si>
  <si>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</si>
  <si>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</si>
  <si>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</si>
  <si>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</si>
  <si>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</si>
  <si>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</si>
  <si>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</si>
  <si>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</si>
  <si>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</si>
  <si>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</si>
  <si>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</si>
  <si>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</si>
  <si>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</si>
  <si>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</si>
  <si>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</si>
  <si>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</si>
  <si>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</si>
  <si>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</si>
  <si>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</si>
  <si>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</si>
  <si>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</si>
  <si>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</si>
  <si>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</si>
  <si>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</si>
  <si>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</si>
  <si>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</si>
  <si>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</si>
  <si>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</si>
  <si>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</si>
  <si>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</si>
  <si>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</si>
  <si>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</si>
  <si>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</si>
  <si>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</si>
  <si>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</si>
  <si>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</si>
  <si>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</si>
  <si>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</si>
  <si>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</si>
  <si>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</si>
  <si>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</si>
  <si>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</si>
  <si>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</si>
  <si>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</si>
  <si>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</si>
  <si>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</si>
  <si>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</si>
  <si>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</si>
  <si>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</si>
  <si>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</si>
  <si>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</si>
  <si>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</si>
  <si>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</si>
  <si>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</si>
  <si>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</si>
  <si>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</si>
  <si>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</si>
  <si>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</si>
  <si>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</si>
  <si>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</si>
  <si>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</si>
  <si>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</si>
  <si>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</si>
  <si>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</si>
  <si>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</si>
  <si>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</si>
  <si>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</si>
  <si>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</si>
  <si>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</si>
  <si>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</si>
  <si>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</si>
  <si>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</si>
  <si>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</si>
  <si>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</si>
  <si>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</si>
  <si>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</si>
  <si>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</si>
  <si>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</si>
  <si>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</si>
  <si>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</si>
  <si>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</si>
  <si>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</si>
  <si>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</si>
  <si>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</si>
  <si>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</si>
  <si>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</si>
  <si>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</si>
  <si>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</si>
  <si>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</si>
  <si>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</si>
  <si>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</si>
  <si>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</si>
  <si>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</si>
  <si>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</si>
  <si>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</si>
  <si>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</si>
  <si>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</si>
  <si>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</si>
  <si>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</si>
  <si>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</si>
  <si>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</si>
  <si>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</si>
  <si>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</si>
  <si>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</si>
  <si>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</si>
  <si>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</si>
  <si>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</si>
  <si>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</si>
  <si>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</si>
  <si>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</si>
  <si>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</si>
  <si>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</si>
  <si>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</si>
  <si>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</si>
  <si>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</si>
  <si>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</si>
  <si>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</si>
  <si>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</si>
  <si>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</si>
  <si>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</si>
  <si>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</si>
  <si>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</si>
  <si>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</si>
  <si>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</si>
  <si>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</si>
  <si>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</si>
  <si>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</si>
  <si>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</si>
  <si>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</si>
  <si>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</si>
  <si>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</si>
  <si>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</si>
  <si>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</si>
  <si>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</si>
  <si>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</si>
  <si>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</si>
  <si>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</si>
  <si>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</si>
  <si>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</si>
  <si>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</si>
  <si>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</si>
  <si>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</si>
  <si>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</si>
  <si>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</si>
  <si>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</si>
  <si>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</si>
  <si>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</si>
  <si>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</si>
  <si>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</si>
  <si>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</si>
  <si>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</si>
  <si>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</si>
  <si>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</si>
  <si>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</si>
  <si>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</si>
  <si>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</si>
  <si>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</si>
  <si>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</si>
  <si>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</si>
  <si>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</si>
  <si>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</si>
  <si>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</si>
  <si>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</si>
  <si>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</si>
  <si>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</si>
  <si>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</si>
  <si>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</si>
  <si>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</si>
  <si>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</si>
  <si>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</si>
  <si>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</si>
  <si>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</si>
  <si>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</si>
  <si>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</si>
  <si>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</si>
  <si>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</si>
  <si>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</si>
  <si>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</si>
  <si>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</si>
  <si>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</si>
  <si>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</si>
  <si>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</si>
  <si>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</si>
  <si>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</si>
  <si>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</si>
  <si>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</si>
  <si>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</si>
  <si>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</si>
  <si>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</si>
  <si>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</si>
  <si>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</si>
  <si>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</si>
  <si>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</si>
  <si>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</si>
  <si>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</si>
  <si>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</si>
  <si>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</si>
  <si>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</si>
  <si>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</si>
  <si>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</si>
  <si>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</si>
  <si>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</si>
  <si>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</si>
  <si>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</si>
  <si>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</si>
  <si>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</si>
  <si>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</si>
  <si>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</si>
  <si>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</si>
  <si>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</si>
  <si>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</si>
  <si>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</si>
  <si>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</si>
  <si>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</si>
  <si>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</si>
  <si>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</si>
  <si>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</si>
  <si>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</si>
  <si>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</si>
  <si>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</si>
  <si>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</si>
  <si>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</si>
  <si>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</si>
  <si>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</si>
  <si>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</si>
  <si>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</si>
  <si>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</si>
  <si>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</si>
  <si>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</si>
  <si>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</si>
  <si>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</si>
  <si>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</si>
  <si>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</si>
  <si>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</si>
  <si>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</si>
  <si>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</si>
  <si>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</si>
  <si>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</si>
  <si>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</si>
  <si>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</si>
  <si>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</si>
  <si>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</si>
  <si>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</si>
  <si>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</si>
  <si>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</si>
  <si>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</si>
  <si>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</si>
  <si>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</si>
  <si>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</si>
  <si>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</si>
  <si>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</si>
  <si>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</si>
  <si>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</si>
  <si>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</si>
  <si>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</si>
  <si>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</si>
  <si>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</si>
  <si>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</si>
  <si>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</si>
  <si>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</si>
  <si>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</si>
  <si>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</si>
  <si>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</si>
  <si>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</si>
  <si>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</si>
  <si>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</si>
  <si>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</si>
  <si>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</si>
  <si>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</si>
  <si>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</si>
  <si>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</si>
  <si>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</si>
  <si>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</si>
  <si>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</si>
  <si>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</si>
  <si>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</si>
  <si>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</si>
  <si>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</si>
  <si>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</si>
  <si>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</si>
  <si>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</si>
  <si>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</si>
  <si>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</si>
  <si>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</si>
  <si>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</si>
  <si>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</si>
  <si>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</si>
  <si>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</si>
  <si>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</si>
  <si>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</si>
  <si>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</si>
  <si>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</si>
  <si>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</si>
  <si>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</si>
  <si>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</si>
  <si>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</si>
  <si>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</si>
  <si>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</si>
  <si>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</si>
  <si>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</si>
  <si>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</si>
  <si>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</si>
  <si>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</si>
  <si>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</si>
  <si>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</si>
  <si>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</si>
  <si>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</si>
  <si>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</si>
  <si>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</si>
  <si>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</si>
  <si>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</si>
  <si>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</si>
  <si>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</si>
  <si>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</si>
  <si>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</si>
  <si>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</si>
  <si>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</si>
  <si>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</si>
  <si>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</si>
  <si>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</si>
  <si>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</si>
  <si>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</si>
  <si>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</si>
  <si>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</si>
  <si>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</si>
  <si>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</si>
  <si>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</si>
  <si>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</si>
  <si>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</si>
  <si>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</si>
  <si>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</si>
  <si>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</si>
  <si>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</si>
  <si>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</si>
  <si>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</si>
  <si>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</si>
  <si>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</si>
  <si>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</si>
  <si>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</si>
  <si>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</si>
  <si>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</si>
  <si>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</si>
  <si>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</si>
  <si>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</si>
  <si>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</si>
  <si>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</si>
  <si>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</si>
  <si>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</si>
  <si>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</si>
  <si>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</si>
  <si>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</si>
  <si>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</si>
  <si>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</si>
  <si>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</si>
  <si>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</si>
  <si>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</si>
  <si>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</si>
  <si>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</si>
  <si>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</si>
  <si>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</si>
  <si>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</si>
  <si>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</si>
  <si>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</si>
  <si>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</si>
  <si>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</si>
  <si>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</si>
  <si>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</si>
  <si>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</si>
  <si>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</si>
  <si>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</si>
  <si>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</si>
  <si>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</si>
  <si>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</si>
  <si>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</si>
  <si>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</si>
  <si>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</si>
  <si>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</si>
  <si>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</si>
  <si>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</si>
  <si>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</si>
  <si>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</si>
  <si>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</si>
  <si>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</si>
  <si>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</si>
  <si>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</si>
  <si>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</si>
  <si>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</si>
  <si>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</si>
  <si>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</si>
  <si>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</si>
  <si>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</si>
  <si>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</si>
  <si>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</si>
  <si>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</si>
  <si>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</si>
  <si>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</si>
  <si>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</si>
  <si>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</si>
  <si>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</si>
  <si>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</si>
  <si>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</si>
  <si>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</si>
  <si>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</si>
  <si>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</si>
  <si>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</si>
  <si>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</si>
  <si>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</si>
  <si>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</si>
  <si>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</si>
  <si>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</si>
  <si>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</si>
  <si>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</si>
  <si>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</si>
  <si>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</si>
  <si>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</si>
  <si>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</si>
  <si>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</si>
  <si>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</si>
  <si>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</si>
  <si>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</si>
  <si>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</si>
  <si>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</si>
  <si>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</si>
  <si>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</si>
  <si>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</si>
  <si>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</si>
  <si>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</si>
  <si>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</si>
  <si>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</si>
  <si>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</si>
  <si>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</si>
  <si>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</si>
  <si>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</si>
  <si>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</si>
  <si>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</si>
  <si>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</si>
  <si>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</si>
  <si>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</si>
  <si>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</si>
  <si>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</si>
  <si>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</si>
  <si>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</si>
  <si>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</si>
  <si>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</si>
  <si>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</si>
  <si>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</si>
  <si>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</si>
  <si>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</si>
  <si>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</si>
  <si>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</si>
  <si>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</si>
  <si>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</si>
  <si>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</si>
  <si>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</si>
  <si>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</si>
  <si>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</si>
  <si>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</si>
  <si>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</si>
  <si>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</si>
  <si>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</si>
  <si>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</si>
  <si>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</si>
  <si>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</si>
  <si>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</si>
  <si>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</si>
  <si>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</si>
  <si>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</si>
  <si>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</si>
  <si>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</si>
  <si>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</si>
  <si>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</si>
  <si>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</si>
  <si>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</si>
  <si>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</si>
  <si>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</si>
  <si>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</si>
  <si>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</si>
  <si>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</si>
  <si>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</si>
  <si>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</si>
  <si>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</si>
  <si>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</si>
  <si>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</si>
  <si>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</si>
  <si>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</si>
  <si>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</si>
  <si>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</si>
  <si>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</si>
  <si>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</si>
  <si>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</si>
  <si>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</si>
  <si>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</si>
  <si>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</si>
  <si>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</si>
  <si>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</si>
  <si>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</si>
  <si>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</si>
  <si>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</si>
  <si>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</si>
  <si>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</si>
  <si>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</si>
  <si>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</si>
  <si>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</si>
  <si>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</si>
  <si>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</si>
  <si>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</si>
  <si>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</si>
  <si>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</si>
  <si>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</si>
  <si>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</si>
  <si>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</si>
  <si>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</si>
  <si>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</si>
  <si>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</si>
  <si>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</si>
  <si>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</si>
  <si>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</si>
  <si>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</si>
  <si>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</si>
  <si>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</si>
  <si>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</si>
  <si>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</si>
  <si>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</si>
  <si>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</si>
  <si>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</si>
  <si>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</si>
  <si>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</si>
  <si>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</si>
  <si>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</si>
  <si>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</si>
  <si>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</si>
  <si>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</si>
  <si>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</si>
  <si>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</si>
  <si>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</si>
  <si>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</si>
  <si>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</si>
  <si>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</si>
  <si>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</si>
  <si>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</si>
  <si>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</si>
  <si>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</si>
  <si>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</si>
  <si>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</si>
  <si>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</si>
  <si>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</si>
  <si>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</si>
  <si>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</si>
  <si>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</si>
  <si>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</si>
  <si>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</si>
  <si>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</si>
  <si>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</si>
  <si>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</si>
  <si>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</si>
  <si>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</si>
  <si>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</si>
  <si>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</si>
  <si>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</si>
  <si>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</si>
  <si>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</si>
  <si>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</si>
  <si>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</si>
  <si>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</si>
  <si>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</si>
  <si>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</si>
  <si>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</si>
  <si>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</si>
  <si>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</si>
  <si>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</si>
  <si>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</si>
  <si>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</si>
  <si>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</si>
  <si>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</si>
  <si>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</si>
  <si>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</si>
  <si>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</si>
  <si>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</si>
  <si>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</si>
  <si>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</si>
  <si>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</si>
  <si>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</si>
  <si>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</si>
  <si>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</si>
  <si>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</si>
  <si>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</si>
  <si>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</si>
  <si>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</si>
  <si>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</si>
  <si>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</si>
  <si>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</si>
  <si>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</si>
  <si>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</si>
  <si>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</si>
  <si>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</si>
  <si>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</si>
  <si>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</si>
  <si>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</si>
  <si>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</si>
  <si>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</si>
  <si>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</si>
  <si>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</si>
  <si>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</si>
  <si>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</si>
  <si>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</si>
  <si>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</si>
  <si>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</si>
  <si>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</si>
  <si>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</si>
  <si>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</si>
  <si>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</si>
  <si>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</si>
  <si>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</si>
  <si>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</si>
  <si>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</si>
  <si>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</si>
  <si>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</si>
  <si>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</si>
  <si>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</si>
  <si>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</si>
  <si>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</si>
  <si>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</si>
  <si>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</si>
  <si>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</si>
  <si>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</si>
  <si>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</si>
  <si>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</si>
  <si>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</si>
  <si>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</si>
  <si>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</si>
  <si>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</si>
  <si>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</si>
  <si>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</si>
  <si>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</si>
  <si>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</si>
  <si>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</si>
  <si>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</si>
  <si>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</si>
  <si>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</si>
  <si>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</si>
  <si>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</si>
  <si>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</si>
  <si>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</si>
  <si>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</si>
  <si>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</si>
  <si>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</si>
  <si>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</si>
  <si>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</si>
  <si>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</si>
  <si>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</si>
  <si>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</si>
  <si>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</si>
  <si>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</si>
  <si>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</si>
  <si>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</si>
  <si>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</si>
  <si>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</si>
  <si>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</si>
  <si>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</si>
  <si>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</si>
  <si>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</si>
  <si>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</si>
  <si>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</si>
  <si>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</si>
  <si>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</si>
  <si>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</si>
  <si>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</si>
  <si>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</si>
  <si>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</si>
  <si>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</si>
  <si>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</si>
  <si>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</si>
  <si>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</si>
  <si>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</si>
  <si>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</si>
  <si>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</si>
  <si>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</si>
  <si>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</si>
  <si>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</si>
  <si>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</si>
  <si>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</si>
  <si>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</si>
  <si>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</si>
  <si>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</si>
  <si>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</si>
  <si>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</si>
  <si>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</si>
  <si>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</si>
  <si>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</si>
  <si>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</si>
  <si>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</si>
  <si>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</si>
  <si>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</si>
  <si>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</si>
  <si>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</si>
  <si>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</si>
  <si>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</si>
  <si>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</si>
  <si>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</si>
  <si>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</si>
  <si>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</si>
  <si>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</si>
  <si>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</si>
  <si>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</si>
  <si>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</si>
  <si>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</si>
  <si>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</si>
  <si>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</si>
  <si>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</si>
  <si>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</si>
  <si>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</si>
  <si>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</si>
  <si>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</si>
  <si>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</si>
  <si>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</si>
  <si>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</si>
  <si>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</si>
  <si>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</si>
  <si>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</si>
  <si>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</si>
  <si>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</si>
  <si>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</si>
  <si>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</si>
  <si>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</si>
  <si>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</si>
  <si>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</si>
  <si>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</si>
  <si>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</si>
  <si>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</si>
  <si>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</si>
  <si>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</si>
  <si>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</si>
  <si>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</si>
  <si>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</si>
  <si>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</si>
  <si>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</si>
  <si>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</si>
  <si>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</si>
  <si>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</si>
  <si>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</si>
  <si>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</si>
  <si>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</si>
  <si>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</si>
  <si>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</si>
  <si>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</si>
  <si>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</si>
  <si>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</si>
  <si>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</si>
  <si>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</si>
  <si>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</si>
  <si>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</si>
  <si>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</si>
  <si>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</si>
  <si>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</si>
  <si>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</si>
  <si>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</si>
  <si>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</si>
  <si>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</si>
  <si>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</si>
  <si>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</si>
  <si>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</si>
  <si>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</si>
  <si>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</si>
  <si>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</si>
  <si>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</si>
  <si>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</si>
  <si>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</si>
  <si>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</si>
  <si>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</si>
  <si>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</si>
  <si>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</si>
  <si>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</si>
  <si>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</si>
  <si>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</si>
  <si>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</si>
  <si>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</si>
  <si>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</si>
  <si>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</si>
  <si>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</si>
  <si>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</si>
  <si>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</si>
  <si>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</si>
  <si>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</si>
  <si>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</si>
  <si>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</si>
  <si>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</si>
  <si>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</si>
  <si>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</si>
  <si>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</si>
  <si>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</si>
  <si>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</si>
  <si>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</si>
  <si>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</si>
  <si>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</si>
  <si>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</si>
  <si>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</si>
  <si>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</si>
  <si>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</si>
  <si>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</si>
  <si>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</si>
  <si>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</si>
  <si>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</si>
  <si>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</si>
  <si>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</si>
  <si>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</si>
  <si>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</si>
  <si>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</si>
  <si>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</si>
  <si>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</si>
  <si>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</si>
  <si>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</si>
  <si>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</si>
  <si>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</si>
  <si>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</si>
  <si>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</si>
  <si>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</si>
  <si>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</si>
  <si>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</si>
  <si>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</si>
  <si>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</si>
  <si>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</si>
  <si>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</si>
  <si>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</si>
  <si>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</si>
  <si>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</si>
  <si>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</si>
  <si>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</si>
  <si>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</si>
  <si>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</si>
  <si>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</si>
  <si>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</si>
  <si>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</si>
  <si>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</si>
  <si>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</si>
  <si>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</si>
  <si>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</si>
  <si>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</si>
  <si>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</si>
  <si>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</si>
  <si>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</si>
  <si>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</si>
  <si>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</si>
  <si>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</si>
  <si>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</si>
  <si>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</si>
  <si>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</si>
  <si>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</si>
  <si>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</si>
  <si>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</si>
  <si>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</si>
  <si>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</si>
  <si>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</si>
  <si>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</si>
  <si>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</si>
  <si>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</si>
  <si>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</si>
  <si>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</si>
  <si>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</si>
  <si>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</si>
  <si>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</si>
  <si>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</si>
  <si>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</si>
  <si>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</si>
  <si>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</si>
  <si>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</si>
  <si>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</si>
  <si>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</si>
  <si>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</si>
  <si>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</si>
  <si>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</si>
  <si>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</si>
  <si>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</si>
  <si>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</si>
  <si>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</si>
  <si>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</si>
  <si>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</si>
  <si>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</si>
  <si>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</si>
  <si>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</si>
  <si>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</si>
  <si>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</si>
  <si>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</si>
  <si>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</si>
  <si>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</si>
  <si>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</si>
  <si>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</si>
  <si>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</si>
  <si>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</si>
  <si>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</si>
  <si>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</si>
  <si>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</si>
  <si>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</si>
  <si>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</si>
  <si>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</si>
  <si>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</si>
  <si>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</si>
  <si>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</si>
  <si>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</si>
  <si>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</si>
  <si>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</si>
  <si>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</si>
  <si>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</si>
  <si>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</si>
  <si>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</si>
  <si>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</si>
  <si>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</si>
  <si>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</si>
  <si>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</si>
  <si>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</si>
  <si>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</si>
  <si>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</si>
  <si>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</si>
  <si>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</si>
  <si>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</si>
  <si>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</si>
  <si>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</si>
  <si>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</si>
  <si>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</si>
  <si>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</si>
  <si>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</si>
  <si>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</si>
  <si>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</si>
  <si>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</si>
  <si>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</si>
  <si>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</si>
  <si>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</si>
  <si>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</si>
  <si>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</si>
  <si>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</si>
  <si>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</si>
  <si>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</si>
  <si>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</si>
  <si>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</si>
  <si>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</si>
  <si>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</si>
  <si>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</si>
  <si>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</si>
  <si>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</si>
  <si>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</si>
  <si>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</si>
  <si>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</si>
  <si>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</si>
  <si>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</si>
  <si>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</si>
  <si>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</si>
  <si>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</si>
  <si>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</si>
  <si>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</si>
  <si>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</si>
  <si>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</si>
  <si>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</si>
  <si>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</si>
  <si>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</si>
  <si>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</si>
  <si>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</si>
  <si>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</si>
  <si>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</si>
  <si>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</si>
  <si>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</si>
  <si>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</si>
  <si>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</si>
  <si>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</si>
  <si>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</si>
  <si>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</si>
  <si>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</si>
  <si>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</si>
  <si>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</si>
  <si>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</si>
  <si>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</si>
  <si>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</si>
  <si>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</si>
  <si>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</si>
  <si>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</si>
  <si>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</si>
  <si>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</si>
  <si>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</si>
  <si>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</si>
  <si>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</si>
  <si>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</si>
  <si>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</si>
  <si>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</si>
  <si>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</si>
  <si>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</si>
  <si>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</si>
  <si>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</si>
  <si>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</si>
  <si>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</si>
  <si>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</si>
  <si>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</si>
  <si>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</si>
  <si>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</si>
  <si>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</si>
  <si>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</si>
  <si>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</si>
  <si>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</si>
  <si>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</si>
  <si>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</si>
  <si>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</si>
  <si>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</si>
  <si>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</si>
  <si>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</si>
  <si>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</si>
  <si>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</si>
  <si>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</si>
  <si>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</si>
  <si>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</si>
  <si>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</si>
  <si>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</si>
  <si>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</si>
  <si>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</si>
  <si>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</si>
  <si>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</si>
  <si>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</si>
  <si>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</si>
  <si>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</si>
  <si>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</si>
  <si>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</si>
  <si>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</si>
  <si>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</si>
  <si>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</si>
  <si>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</si>
  <si>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</si>
  <si>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</si>
  <si>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</si>
  <si>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</si>
  <si>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</si>
  <si>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</si>
  <si>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</si>
  <si>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</si>
  <si>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</si>
  <si>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</si>
  <si>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</si>
  <si>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</si>
  <si>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</si>
  <si>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</si>
  <si>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</si>
  <si>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</si>
  <si>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</si>
  <si>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</si>
  <si>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</si>
  <si>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</si>
  <si>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</si>
  <si>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</si>
  <si>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</si>
  <si>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</si>
  <si>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</si>
  <si>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</si>
  <si>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</si>
  <si>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</si>
  <si>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</si>
  <si>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</si>
  <si>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</si>
  <si>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</si>
  <si>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</si>
  <si>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</si>
  <si>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</si>
  <si>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</si>
  <si>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</si>
  <si>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</si>
  <si>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</si>
  <si>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</si>
  <si>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</si>
  <si>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</si>
  <si>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</si>
  <si>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</si>
  <si>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</si>
  <si>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</si>
  <si>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</si>
  <si>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</si>
  <si>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</si>
  <si>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</si>
  <si>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</si>
  <si>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</si>
  <si>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</si>
  <si>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</si>
  <si>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</si>
  <si>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</si>
  <si>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</si>
  <si>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</si>
  <si>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</si>
  <si>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</si>
  <si>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</si>
  <si>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</si>
  <si>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</si>
  <si>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</si>
  <si>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</si>
  <si>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</si>
  <si>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</si>
  <si>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</si>
  <si>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</si>
  <si>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</si>
  <si>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</si>
  <si>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</si>
  <si>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</si>
  <si>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</si>
  <si>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</si>
  <si>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</si>
  <si>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</si>
  <si>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</si>
  <si>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</si>
  <si>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</si>
  <si>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</si>
  <si>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</si>
  <si>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</si>
  <si>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</si>
  <si>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</si>
  <si>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</si>
  <si>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</si>
  <si>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</si>
  <si>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</si>
  <si>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</si>
  <si>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</si>
  <si>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</si>
  <si>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</si>
  <si>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</si>
  <si>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</si>
  <si>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</si>
  <si>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</si>
  <si>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</si>
  <si>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</si>
  <si>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</si>
  <si>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</si>
  <si>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</si>
  <si>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</si>
  <si>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</si>
  <si>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</si>
  <si>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</si>
  <si>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</si>
  <si>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</si>
  <si>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</si>
  <si>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</si>
  <si>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</si>
  <si>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</si>
  <si>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</si>
  <si>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</si>
  <si>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</si>
  <si>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</si>
  <si>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</si>
  <si>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</si>
  <si>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</si>
  <si>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</si>
  <si>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</si>
  <si>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</si>
  <si>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</si>
  <si>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</si>
  <si>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</si>
  <si>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</si>
  <si>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</si>
  <si>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</si>
  <si>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</si>
  <si>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</si>
  <si>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</si>
  <si>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</si>
  <si>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</si>
  <si>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</si>
  <si>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</si>
  <si>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</si>
  <si>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</si>
  <si>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</si>
  <si>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</si>
  <si>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</si>
  <si>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</si>
  <si>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</si>
  <si>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</si>
  <si>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</si>
  <si>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</si>
  <si>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</si>
  <si>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</si>
  <si>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</si>
  <si>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</si>
  <si>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</si>
  <si>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</si>
  <si>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</si>
  <si>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</si>
  <si>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</si>
  <si>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</si>
  <si>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</si>
  <si>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</si>
  <si>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</si>
  <si>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</si>
  <si>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</si>
  <si>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</si>
  <si>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</si>
  <si>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</si>
  <si>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</si>
  <si>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</si>
  <si>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</si>
  <si>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</si>
  <si>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</si>
  <si>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</si>
  <si>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</si>
  <si>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</si>
  <si>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</si>
  <si>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</si>
  <si>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</si>
  <si>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</si>
  <si>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</si>
  <si>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</si>
  <si>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</si>
  <si>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</si>
  <si>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</si>
  <si>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</si>
  <si>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</si>
  <si>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</si>
  <si>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</si>
  <si>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</si>
  <si>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</si>
  <si>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</si>
  <si>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</si>
  <si>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</si>
  <si>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</si>
  <si>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</si>
  <si>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</si>
  <si>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</si>
  <si>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</si>
  <si>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</si>
  <si>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</si>
  <si>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</si>
  <si>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</si>
  <si>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</si>
  <si>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</si>
  <si>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</si>
  <si>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</si>
  <si>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</si>
  <si>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</si>
  <si>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</si>
  <si>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</si>
  <si>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</si>
  <si>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</si>
  <si>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</si>
  <si>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</si>
  <si>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</si>
  <si>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</si>
  <si>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</si>
  <si>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</si>
  <si>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</si>
  <si>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</si>
  <si>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</si>
  <si>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</si>
  <si>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</si>
  <si>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</si>
  <si>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</si>
  <si>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</si>
  <si>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</si>
  <si>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</si>
  <si>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</si>
  <si>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</si>
  <si>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</si>
  <si>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</si>
  <si>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</si>
  <si>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</si>
  <si>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</si>
  <si>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</si>
  <si>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</si>
  <si>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</si>
  <si>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</si>
  <si>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</si>
  <si>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</si>
  <si>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</si>
  <si>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</si>
  <si>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</si>
  <si>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</si>
  <si>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</si>
  <si>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</si>
  <si>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</si>
  <si>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</si>
  <si>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</si>
  <si>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</si>
  <si>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</si>
  <si>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</si>
  <si>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</si>
  <si>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</si>
  <si>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</si>
  <si>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</si>
  <si>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</si>
  <si>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</si>
  <si>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</si>
  <si>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</si>
  <si>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</si>
  <si>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</si>
  <si>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</si>
  <si>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</si>
  <si>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</si>
  <si>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</si>
  <si>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</si>
  <si>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</si>
  <si>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</si>
  <si>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</si>
  <si>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</si>
  <si>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</si>
  <si>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</si>
  <si>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</si>
  <si>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</si>
  <si>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</si>
  <si>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</si>
  <si>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</si>
  <si>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</si>
  <si>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</si>
  <si>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</si>
  <si>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</si>
  <si>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</si>
  <si>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</si>
  <si>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</si>
  <si>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</si>
  <si>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</si>
  <si>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</si>
  <si>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</si>
  <si>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</si>
  <si>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</si>
  <si>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</si>
  <si>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</si>
  <si>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</si>
  <si>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</si>
  <si>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</si>
  <si>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</si>
  <si>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</si>
  <si>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</si>
  <si>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</si>
  <si>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</si>
  <si>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</si>
  <si>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</si>
  <si>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</si>
  <si>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</si>
  <si>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</si>
  <si>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</si>
  <si>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</si>
  <si>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</si>
  <si>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</si>
  <si>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</si>
  <si>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</si>
  <si>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</si>
  <si>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</si>
  <si>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</si>
  <si>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</si>
  <si>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</si>
  <si>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</si>
  <si>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</si>
  <si>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</si>
  <si>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</si>
  <si>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</si>
  <si>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</si>
  <si>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</si>
  <si>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</si>
  <si>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</si>
  <si>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</si>
  <si>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</si>
  <si>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</si>
  <si>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</si>
  <si>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</si>
  <si>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</si>
  <si>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</si>
  <si>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</si>
  <si>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</si>
  <si>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</si>
  <si>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</si>
  <si>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</si>
  <si>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</si>
  <si>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</si>
  <si>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</si>
  <si>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</si>
  <si>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</si>
  <si>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</si>
  <si>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</si>
  <si>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</si>
  <si>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</si>
  <si>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</si>
  <si>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</si>
  <si>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</si>
  <si>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</si>
  <si>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</si>
  <si>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</si>
  <si>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</si>
  <si>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</si>
  <si>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</si>
  <si>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</si>
  <si>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</si>
  <si>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</si>
  <si>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</si>
  <si>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</si>
  <si>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</si>
  <si>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</si>
  <si>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</si>
  <si>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</si>
  <si>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</si>
  <si>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</si>
  <si>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</si>
  <si>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</si>
  <si>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</si>
  <si>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</si>
  <si>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</si>
  <si>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</si>
  <si>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</si>
  <si>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</si>
  <si>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</si>
  <si>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</si>
  <si>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</si>
  <si>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</si>
  <si>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</si>
  <si>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</si>
  <si>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</si>
  <si>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</si>
  <si>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</si>
  <si>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</si>
  <si>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</si>
  <si>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</si>
  <si>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</si>
  <si>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</si>
  <si>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</si>
  <si>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</si>
  <si>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</si>
  <si>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</si>
  <si>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</si>
  <si>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</si>
  <si>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</si>
  <si>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</si>
  <si>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</si>
  <si>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</si>
  <si>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</si>
  <si>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</si>
  <si>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</si>
  <si>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</si>
  <si>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</si>
  <si>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</si>
  <si>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</si>
  <si>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</si>
  <si>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</si>
  <si>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</si>
  <si>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</si>
  <si>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</si>
  <si>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</si>
  <si>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</si>
  <si>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</si>
  <si>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</si>
  <si>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</si>
  <si>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</si>
  <si>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</si>
  <si>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</si>
  <si>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</si>
  <si>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</si>
  <si>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</si>
  <si>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</si>
  <si>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</si>
  <si>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</si>
  <si>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</si>
  <si>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</si>
  <si>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</si>
  <si>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</si>
  <si>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</si>
  <si>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</si>
  <si>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</si>
  <si>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</si>
  <si>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</si>
  <si>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</si>
  <si>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</si>
  <si>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</si>
  <si>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</si>
  <si>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</si>
  <si>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</si>
  <si>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</si>
  <si>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</si>
  <si>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</si>
  <si>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</si>
  <si>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</si>
  <si>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</si>
  <si>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</si>
  <si>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</si>
  <si>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</si>
  <si>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</si>
  <si>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</si>
  <si>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</si>
  <si>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</si>
  <si>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</si>
  <si>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</si>
  <si>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</si>
  <si>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</si>
  <si>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</si>
  <si>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</si>
  <si>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</si>
  <si>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</si>
  <si>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</si>
  <si>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</si>
  <si>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</si>
  <si>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</si>
  <si>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</si>
  <si>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</si>
  <si>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</si>
  <si>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</si>
  <si>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</si>
  <si>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</si>
  <si>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</si>
  <si>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</si>
  <si>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</si>
  <si>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</si>
  <si>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</si>
  <si>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</si>
  <si>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</si>
  <si>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</si>
  <si>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</si>
  <si>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</si>
  <si>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</si>
  <si>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</si>
  <si>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</si>
  <si>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</si>
  <si>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</si>
  <si>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</si>
  <si>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</si>
  <si>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</si>
  <si>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</si>
  <si>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</si>
  <si>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</si>
  <si>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</si>
  <si>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</si>
  <si>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</si>
  <si>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</si>
  <si>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</si>
  <si>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</si>
  <si>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</si>
  <si>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</si>
  <si>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</si>
  <si>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</si>
  <si>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</si>
  <si>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</si>
  <si>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</si>
  <si>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</si>
  <si>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</si>
  <si>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</si>
  <si>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</si>
  <si>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</si>
  <si>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</si>
  <si>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</si>
  <si>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</si>
  <si>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</si>
  <si>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</si>
  <si>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</si>
  <si>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</si>
  <si>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</si>
  <si>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</si>
  <si>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</si>
  <si>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</si>
  <si>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</si>
  <si>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</si>
  <si>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</si>
  <si>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</si>
  <si>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</si>
  <si>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</si>
  <si>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</si>
  <si>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</si>
  <si>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</si>
  <si>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</si>
  <si>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</si>
  <si>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</si>
  <si>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</si>
  <si>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</si>
  <si>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</si>
  <si>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</si>
  <si>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</si>
  <si>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</si>
  <si>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</si>
  <si>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</si>
  <si>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</si>
  <si>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</si>
  <si>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</si>
  <si>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</si>
  <si>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</si>
  <si>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</si>
  <si>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</si>
  <si>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</si>
  <si>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</si>
  <si>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</si>
  <si>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</si>
  <si>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</si>
  <si>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</si>
  <si>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</si>
  <si>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</si>
  <si>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</si>
  <si>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</si>
  <si>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</si>
  <si>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</si>
  <si>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</si>
  <si>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</si>
  <si>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</si>
  <si>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</si>
  <si>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</si>
  <si>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</si>
  <si>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</si>
  <si>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</si>
  <si>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</si>
  <si>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</si>
  <si>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</si>
  <si>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</si>
  <si>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</si>
  <si>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</si>
  <si>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</si>
  <si>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</si>
  <si>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</si>
  <si>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</si>
  <si>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</si>
  <si>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</si>
  <si>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</si>
  <si>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</si>
  <si>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</si>
  <si>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</si>
  <si>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</si>
  <si>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</si>
  <si>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</si>
  <si>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</si>
  <si>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</si>
  <si>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</si>
  <si>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</si>
  <si>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</si>
  <si>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</si>
  <si>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</si>
  <si>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</si>
  <si>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</si>
  <si>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</si>
  <si>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</si>
  <si>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</si>
  <si>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</si>
  <si>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</si>
  <si>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</si>
  <si>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</si>
  <si>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</si>
  <si>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</si>
  <si>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</si>
  <si>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</si>
  <si>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</si>
  <si>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</si>
  <si>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</si>
  <si>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</si>
  <si>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</si>
  <si>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</si>
  <si>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</si>
  <si>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</si>
  <si>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</si>
  <si>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</si>
  <si>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</si>
  <si>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</si>
  <si>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</si>
  <si>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</si>
  <si>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</si>
  <si>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</si>
  <si>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</si>
  <si>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</si>
  <si>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</si>
  <si>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</si>
  <si>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</si>
  <si>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</si>
  <si>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</si>
  <si>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</si>
  <si>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</si>
  <si>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</si>
  <si>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</si>
  <si>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</si>
  <si>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</si>
  <si>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</si>
  <si>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</si>
  <si>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</si>
  <si>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</si>
  <si>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</si>
  <si>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</si>
  <si>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</si>
  <si>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</si>
  <si>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</si>
  <si>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</si>
  <si>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</si>
  <si>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</si>
  <si>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</si>
  <si>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</si>
  <si>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</si>
  <si>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</si>
  <si>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</si>
  <si>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</si>
  <si>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</si>
  <si>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</si>
  <si>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</si>
  <si>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</si>
  <si>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</si>
  <si>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</si>
  <si>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</si>
  <si>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</si>
  <si>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</si>
  <si>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</si>
  <si>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</si>
  <si>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</si>
  <si>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</si>
  <si>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</si>
  <si>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</si>
  <si>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</si>
  <si>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</si>
  <si>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</si>
  <si>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</si>
  <si>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</si>
  <si>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</si>
  <si>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</si>
  <si>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</si>
  <si>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</si>
  <si>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</si>
  <si>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</si>
  <si>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</si>
  <si>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</si>
  <si>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</si>
  <si>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</si>
  <si>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</si>
  <si>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</si>
  <si>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</si>
  <si>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</si>
  <si>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</si>
  <si>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</si>
  <si>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</si>
  <si>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</si>
  <si>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</si>
  <si>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</si>
  <si>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</si>
  <si>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</si>
  <si>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</si>
  <si>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</si>
  <si>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</si>
  <si>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</si>
  <si>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</si>
  <si>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</si>
  <si>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</si>
  <si>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</si>
  <si>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</si>
  <si>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</si>
  <si>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</si>
  <si>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</si>
  <si>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</si>
  <si>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</si>
  <si>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</si>
  <si>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</si>
  <si>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</si>
  <si>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</si>
  <si>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</si>
  <si>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</si>
  <si>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</si>
  <si>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</si>
  <si>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</si>
  <si>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</si>
  <si>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</si>
  <si>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</si>
  <si>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</si>
  <si>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</si>
  <si>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</si>
  <si>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</si>
  <si>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</si>
  <si>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</si>
  <si>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</si>
  <si>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</si>
  <si>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</si>
  <si>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</si>
  <si>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</si>
  <si>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</si>
  <si>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</si>
  <si>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</si>
  <si>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</si>
  <si>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</si>
  <si>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</si>
  <si>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</si>
  <si>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</si>
  <si>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</si>
  <si>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</si>
  <si>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</si>
  <si>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</si>
  <si>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</si>
  <si>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</si>
  <si>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</si>
  <si>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</si>
  <si>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</si>
  <si>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</si>
  <si>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</si>
  <si>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</si>
  <si>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</si>
  <si>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</si>
  <si>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</si>
  <si>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</si>
  <si>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</si>
  <si>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</si>
  <si>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</si>
  <si>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</si>
  <si>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</si>
  <si>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</si>
  <si>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</si>
  <si>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</si>
  <si>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</si>
  <si>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</si>
  <si>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</si>
  <si>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</si>
  <si>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</si>
  <si>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</si>
  <si>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</si>
  <si>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</si>
  <si>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</si>
  <si>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</si>
  <si>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</si>
  <si>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</si>
  <si>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</si>
  <si>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</si>
  <si>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</si>
  <si>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</si>
  <si>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</si>
  <si>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</si>
  <si>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</si>
  <si>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</si>
  <si>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</si>
  <si>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</si>
  <si>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</si>
  <si>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</si>
  <si>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</si>
  <si>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</si>
  <si>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</si>
  <si>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</si>
  <si>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</si>
  <si>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</si>
  <si>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</si>
  <si>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</si>
  <si>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</si>
  <si>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</si>
  <si>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</si>
  <si>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</si>
  <si>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</si>
  <si>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</si>
  <si>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</si>
  <si>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</si>
  <si>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</si>
  <si>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</si>
  <si>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</si>
  <si>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</si>
  <si>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</si>
  <si>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</si>
  <si>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</si>
  <si>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</si>
  <si>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</si>
  <si>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</si>
  <si>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</si>
  <si>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</si>
  <si>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</si>
  <si>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</si>
  <si>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</si>
  <si>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</si>
  <si>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</si>
  <si>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</si>
  <si>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</si>
  <si>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</si>
  <si>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</si>
  <si>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</si>
  <si>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</si>
  <si>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</si>
  <si>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</si>
  <si>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</si>
  <si>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</si>
  <si>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</si>
  <si>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</si>
  <si>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</si>
  <si>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</si>
  <si>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</si>
  <si>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</si>
  <si>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</si>
  <si>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</si>
  <si>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</si>
  <si>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</si>
  <si>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</si>
  <si>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</si>
  <si>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</si>
  <si>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</si>
  <si>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</si>
  <si>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</si>
  <si>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</si>
  <si>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</si>
  <si>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</si>
  <si>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</si>
  <si>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</si>
  <si>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</si>
  <si>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</si>
  <si>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</si>
  <si>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</si>
  <si>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</si>
  <si>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</si>
  <si>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</si>
  <si>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</si>
  <si>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</si>
  <si>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</si>
  <si>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</si>
  <si>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</si>
  <si>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</si>
  <si>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</si>
  <si>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</si>
  <si>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</si>
  <si>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</si>
  <si>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</si>
  <si>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</si>
  <si>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</si>
  <si>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</si>
  <si>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</si>
  <si>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</si>
  <si>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</si>
  <si>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</si>
  <si>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</si>
  <si>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</si>
  <si>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</si>
  <si>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</si>
  <si>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</si>
  <si>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</si>
  <si>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</si>
  <si>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</si>
  <si>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</si>
  <si>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</si>
  <si>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</si>
  <si>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</si>
  <si>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</si>
  <si>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</si>
  <si>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</si>
  <si>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</si>
  <si>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</si>
  <si>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</si>
  <si>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</si>
  <si>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</si>
  <si>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</si>
  <si>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</si>
  <si>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</si>
  <si>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</si>
  <si>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</si>
  <si>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</si>
  <si>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</si>
  <si>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</si>
  <si>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</si>
  <si>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</si>
  <si>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</si>
  <si>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</si>
  <si>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</si>
  <si>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</si>
  <si>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</si>
  <si>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</si>
  <si>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</si>
  <si>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</si>
  <si>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</si>
  <si>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</si>
  <si>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</si>
  <si>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</si>
  <si>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</si>
  <si>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</si>
  <si>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</si>
  <si>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</si>
  <si>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</si>
  <si>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</si>
  <si>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</si>
  <si>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</si>
  <si>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</si>
  <si>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</si>
  <si>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</si>
  <si>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</si>
  <si>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</si>
  <si>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</si>
  <si>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</si>
  <si>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</si>
  <si>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</si>
  <si>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</si>
  <si>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</si>
  <si>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</si>
  <si>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</si>
  <si>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</si>
  <si>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</si>
  <si>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</si>
  <si>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</si>
  <si>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</si>
  <si>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</si>
  <si>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</si>
  <si>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</si>
  <si>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</si>
  <si>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</si>
  <si>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</si>
  <si>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</si>
  <si>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</si>
  <si>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</si>
  <si>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</si>
  <si>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</si>
  <si>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</si>
  <si>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</si>
  <si>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</si>
  <si>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</si>
  <si>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</si>
  <si>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</si>
  <si>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</si>
  <si>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</si>
  <si>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</si>
  <si>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</si>
  <si>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</si>
  <si>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</si>
  <si>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</si>
  <si>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</si>
  <si>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</si>
  <si>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</si>
  <si>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</si>
  <si>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</si>
  <si>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</si>
  <si>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</si>
  <si>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</si>
  <si>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</si>
  <si>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</si>
  <si>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</si>
  <si>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</si>
  <si>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</si>
  <si>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</si>
  <si>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</si>
  <si>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</si>
  <si>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</si>
  <si>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</si>
  <si>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</si>
  <si>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</si>
  <si>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</si>
  <si>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</si>
  <si>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</si>
  <si>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</si>
  <si>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</si>
  <si>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</si>
  <si>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</si>
  <si>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</si>
  <si>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</si>
  <si>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</si>
  <si>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</si>
  <si>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</si>
  <si>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</si>
  <si>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</si>
  <si>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</si>
  <si>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</si>
  <si>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</si>
  <si>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</si>
  <si>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</si>
  <si>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</si>
  <si>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</si>
  <si>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</si>
  <si>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</si>
  <si>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</si>
  <si>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</si>
  <si>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</si>
  <si>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</si>
  <si>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</si>
  <si>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</si>
  <si>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</si>
  <si>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</si>
  <si>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</si>
  <si>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</si>
  <si>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</si>
  <si>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</si>
  <si>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</si>
  <si>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</si>
  <si>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</si>
  <si>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</si>
  <si>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</si>
  <si>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</si>
  <si>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</si>
  <si>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</si>
  <si>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</si>
  <si>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</si>
  <si>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</si>
  <si>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</si>
  <si>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</si>
  <si>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</si>
  <si>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</si>
  <si>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</si>
  <si>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</si>
  <si>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</si>
  <si>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</si>
  <si>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</si>
  <si>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</si>
  <si>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</si>
  <si>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</si>
  <si>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</si>
  <si>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</si>
  <si>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</si>
  <si>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</si>
  <si>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</si>
  <si>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</si>
  <si>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</si>
  <si>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</si>
  <si>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</si>
  <si>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</si>
  <si>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</si>
  <si>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</si>
  <si>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</si>
  <si>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</si>
  <si>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</si>
  <si>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</si>
  <si>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</si>
  <si>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</si>
  <si>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</si>
  <si>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</si>
  <si>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</si>
  <si>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</si>
  <si>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</si>
  <si>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</si>
  <si>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</si>
  <si>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</si>
  <si>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</si>
  <si>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</si>
  <si>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</si>
  <si>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</si>
  <si>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</si>
  <si>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</si>
  <si>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</si>
  <si>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</si>
  <si>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</si>
  <si>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</si>
  <si>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</si>
  <si>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</si>
  <si>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</si>
  <si>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</si>
  <si>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</si>
  <si>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</si>
  <si>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</si>
  <si>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</si>
  <si>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</si>
  <si>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</si>
  <si>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</si>
  <si>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</si>
  <si>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</si>
  <si>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</si>
  <si>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</si>
  <si>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</si>
  <si>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</si>
  <si>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</si>
  <si>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</si>
  <si>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</si>
  <si>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</si>
  <si>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</si>
  <si>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</si>
  <si>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</si>
  <si>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</si>
  <si>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</si>
  <si>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</si>
  <si>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</si>
  <si>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</si>
  <si>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</si>
  <si>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</si>
  <si>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</si>
  <si>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</si>
  <si>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</si>
  <si>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</si>
  <si>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</si>
  <si>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</si>
  <si>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</si>
  <si>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</si>
  <si>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</si>
  <si>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</si>
  <si>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</si>
  <si>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</si>
  <si>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</si>
  <si>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</si>
  <si>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</si>
  <si>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</si>
  <si>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</si>
  <si>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</si>
  <si>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</si>
  <si>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</si>
  <si>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</si>
  <si>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</si>
  <si>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</si>
  <si>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</si>
  <si>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</si>
  <si>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</si>
  <si>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</si>
  <si>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</si>
  <si>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</si>
  <si>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</si>
  <si>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</si>
  <si>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</si>
  <si>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</si>
  <si>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</si>
  <si>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</si>
  <si>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</si>
  <si>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</si>
  <si>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</si>
  <si>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</si>
  <si>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</si>
  <si>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</si>
  <si>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</si>
  <si>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</si>
  <si>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</si>
  <si>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</si>
  <si>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</si>
  <si>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</si>
  <si>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</si>
  <si>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</si>
  <si>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</si>
  <si>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</si>
  <si>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</si>
  <si>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</si>
  <si>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</si>
  <si>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</si>
  <si>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</si>
  <si>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</si>
  <si>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</si>
  <si>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</si>
  <si>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</si>
  <si>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</si>
  <si>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</si>
  <si>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</si>
  <si>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</si>
  <si>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</si>
  <si>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</si>
  <si>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</si>
  <si>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</si>
  <si>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</si>
  <si>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</si>
  <si>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</si>
  <si>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</si>
  <si>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</si>
  <si>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</si>
  <si>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</si>
  <si>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</si>
  <si>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</si>
  <si>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</si>
  <si>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</si>
  <si>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</si>
  <si>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</si>
  <si>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</si>
  <si>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</si>
  <si>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</si>
  <si>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</si>
  <si>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</si>
  <si>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</si>
  <si>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</si>
  <si>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</si>
  <si>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</si>
  <si>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</si>
  <si>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</si>
  <si>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</si>
  <si>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</si>
  <si>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</si>
  <si>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</si>
  <si>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</si>
  <si>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</si>
  <si>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</si>
  <si>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</si>
  <si>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</si>
  <si>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</si>
  <si>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</si>
  <si>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</si>
  <si>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</si>
  <si>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</si>
  <si>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</si>
  <si>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</si>
  <si>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</si>
  <si>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</si>
  <si>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</si>
  <si>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</si>
  <si>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</si>
  <si>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</si>
  <si>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</si>
  <si>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</si>
  <si>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</si>
  <si>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</si>
  <si>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</si>
  <si>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</si>
  <si>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</si>
  <si>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</si>
  <si>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</si>
  <si>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</si>
  <si>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</si>
  <si>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</si>
  <si>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</si>
  <si>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</si>
  <si>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</si>
  <si>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</si>
  <si>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</si>
  <si>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</si>
  <si>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</si>
  <si>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</si>
  <si>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</si>
  <si>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</si>
  <si>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</si>
  <si>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</si>
  <si>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</si>
  <si>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</si>
  <si>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</si>
  <si>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</si>
  <si>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</si>
  <si>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</si>
  <si>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</si>
  <si>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</si>
  <si>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</si>
  <si>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</si>
  <si>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</si>
  <si>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</si>
  <si>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</si>
  <si>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</si>
  <si>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</si>
  <si>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</si>
  <si>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</si>
  <si>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</si>
  <si>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</si>
  <si>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</si>
  <si>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</si>
  <si>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</si>
  <si>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</si>
  <si>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</si>
  <si>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</si>
  <si>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</si>
  <si>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</si>
  <si>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</si>
  <si>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</si>
  <si>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</si>
  <si>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</si>
  <si>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</si>
  <si>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</si>
  <si>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</si>
  <si>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</si>
  <si>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</si>
  <si>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</si>
  <si>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</si>
  <si>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</si>
  <si>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</si>
  <si>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</si>
  <si>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</si>
  <si>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</si>
  <si>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</si>
  <si>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</si>
  <si>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</si>
  <si>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</si>
  <si>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</si>
  <si>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</si>
  <si>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</si>
  <si>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</si>
  <si>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</si>
  <si>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</si>
  <si>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</si>
  <si>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</si>
  <si>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</si>
  <si>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</si>
  <si>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</si>
  <si>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</si>
  <si>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</si>
  <si>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</si>
  <si>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</si>
  <si>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</si>
  <si>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</si>
  <si>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</si>
  <si>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</si>
  <si>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</si>
  <si>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</si>
  <si>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</si>
  <si>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</si>
  <si>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</si>
  <si>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</si>
  <si>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</si>
  <si>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</si>
  <si>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</si>
  <si>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</si>
  <si>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</si>
  <si>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</si>
  <si>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</si>
  <si>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</si>
  <si>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</si>
  <si>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</si>
  <si>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</si>
  <si>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</si>
  <si>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</si>
  <si>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</si>
  <si>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</si>
  <si>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</si>
  <si>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</si>
  <si>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</si>
  <si>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</si>
  <si>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</si>
  <si>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</si>
  <si>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</si>
  <si>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</si>
  <si>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</si>
  <si>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</si>
  <si>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</si>
  <si>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</si>
  <si>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</si>
  <si>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</si>
  <si>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</si>
  <si>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</si>
  <si>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</si>
  <si>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</si>
  <si>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</si>
  <si>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</si>
  <si>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</si>
  <si>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</si>
  <si>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</si>
  <si>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</si>
  <si>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</si>
  <si>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</si>
  <si>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</si>
  <si>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</si>
  <si>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</si>
  <si>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</si>
  <si>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</si>
  <si>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</si>
  <si>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</si>
  <si>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</si>
  <si>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</si>
  <si>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</si>
  <si>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</si>
  <si>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</si>
  <si>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</si>
  <si>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</si>
  <si>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</si>
  <si>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</si>
  <si>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</si>
  <si>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</si>
  <si>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</si>
  <si>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</si>
  <si>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</si>
  <si>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</si>
  <si>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</si>
  <si>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</si>
  <si>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</si>
  <si>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</si>
  <si>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</si>
  <si>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</si>
  <si>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</si>
  <si>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</si>
  <si>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</si>
  <si>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</si>
  <si>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</si>
  <si>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</si>
  <si>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</si>
  <si>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</si>
  <si>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</si>
  <si>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</si>
  <si>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</si>
  <si>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</si>
  <si>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</si>
  <si>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</si>
  <si>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</si>
  <si>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</si>
  <si>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</si>
  <si>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</si>
  <si>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</si>
  <si>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</si>
  <si>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</si>
  <si>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</si>
  <si>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</si>
  <si>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</si>
  <si>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</si>
  <si>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</si>
  <si>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</si>
  <si>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</si>
  <si>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</si>
  <si>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</si>
  <si>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</si>
  <si>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</si>
  <si>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</si>
  <si>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</si>
  <si>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</si>
  <si>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</si>
  <si>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</si>
  <si>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</si>
  <si>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</si>
  <si>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</si>
  <si>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</si>
  <si>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</si>
  <si>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</si>
  <si>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</si>
  <si>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</si>
  <si>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</si>
  <si>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</si>
  <si>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</si>
  <si>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</si>
  <si>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</si>
  <si>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</si>
  <si>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</si>
  <si>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</si>
  <si>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</si>
  <si>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</si>
  <si>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</si>
  <si>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</si>
  <si>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</si>
  <si>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</si>
  <si>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</si>
  <si>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</si>
  <si>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</si>
  <si>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</si>
  <si>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</si>
  <si>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</si>
  <si>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</si>
  <si>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</si>
  <si>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</si>
  <si>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</si>
  <si>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</si>
  <si>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</si>
  <si>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</si>
  <si>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</si>
  <si>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</si>
  <si>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</si>
  <si>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</si>
  <si>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</si>
  <si>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</si>
  <si>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</si>
  <si>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</si>
  <si>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</si>
  <si>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</si>
  <si>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</si>
  <si>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</si>
  <si>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</si>
  <si>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</si>
  <si>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</si>
  <si>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</si>
  <si>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</si>
  <si>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</si>
  <si>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</si>
  <si>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</si>
  <si>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</si>
  <si>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</si>
  <si>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</si>
  <si>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</si>
  <si>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</si>
  <si>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</si>
  <si>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</si>
  <si>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</si>
  <si>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</si>
  <si>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</si>
  <si>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</si>
  <si>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</si>
  <si>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</si>
  <si>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</si>
  <si>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</si>
  <si>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</si>
  <si>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</si>
  <si>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</si>
  <si>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</si>
  <si>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</si>
  <si>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</si>
  <si>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</si>
  <si>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</si>
  <si>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</si>
  <si>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</si>
  <si>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</si>
  <si>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</si>
  <si>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</si>
  <si>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</si>
  <si>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</si>
  <si>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</si>
  <si>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</si>
  <si>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</si>
  <si>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</si>
  <si>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</si>
  <si>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</si>
  <si>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</si>
  <si>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</si>
  <si>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</si>
  <si>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</si>
  <si>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</si>
  <si>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</si>
  <si>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</si>
  <si>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</si>
  <si>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</si>
  <si>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</si>
  <si>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</si>
  <si>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</si>
  <si>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</si>
  <si>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</si>
  <si>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</si>
  <si>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</si>
  <si>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</si>
  <si>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</si>
  <si>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</si>
  <si>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</si>
  <si>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</si>
  <si>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</si>
  <si>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</si>
  <si>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</si>
  <si>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</si>
  <si>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</si>
  <si>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</si>
  <si>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</si>
  <si>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</si>
  <si>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</si>
  <si>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</si>
  <si>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</si>
  <si>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</si>
  <si>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</si>
  <si>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</si>
  <si>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</si>
  <si>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</si>
  <si>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</si>
  <si>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</si>
  <si>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</si>
  <si>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</si>
  <si>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</si>
  <si>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</si>
  <si>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</si>
  <si>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</si>
  <si>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</si>
  <si>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</si>
  <si>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</si>
  <si>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</si>
  <si>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</si>
  <si>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</si>
  <si>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</si>
  <si>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</si>
  <si>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</si>
  <si>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</si>
  <si>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</si>
  <si>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</si>
  <si>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</si>
  <si>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</si>
  <si>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</si>
  <si>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</si>
  <si>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</si>
  <si>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</si>
  <si>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</si>
  <si>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</si>
  <si>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</si>
  <si>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</si>
  <si>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</si>
  <si>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</si>
  <si>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</si>
  <si>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</si>
  <si>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</si>
  <si>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</si>
  <si>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</si>
  <si>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</si>
  <si>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</si>
  <si>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</si>
  <si>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</si>
  <si>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</si>
  <si>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</si>
  <si>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</si>
  <si>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</si>
  <si>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</si>
  <si>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</si>
  <si>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</si>
  <si>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</si>
  <si>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</si>
  <si>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</si>
  <si>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</si>
  <si>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</si>
  <si>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</si>
  <si>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</si>
  <si>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</si>
  <si>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</si>
  <si>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</si>
  <si>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</si>
  <si>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</si>
  <si>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</si>
  <si>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</si>
  <si>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</si>
  <si>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</si>
  <si>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</si>
  <si>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</si>
  <si>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</si>
  <si>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</si>
  <si>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</si>
  <si>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</si>
  <si>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</si>
  <si>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</si>
  <si>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</si>
  <si>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</si>
  <si>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</si>
  <si>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</si>
  <si>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</si>
  <si>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</si>
  <si>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</si>
  <si>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</si>
  <si>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</si>
  <si>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</si>
  <si>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</si>
  <si>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</si>
  <si>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</si>
  <si>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</si>
  <si>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</si>
  <si>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</si>
  <si>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</si>
  <si>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</si>
  <si>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</si>
  <si>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</si>
  <si>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</si>
  <si>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</si>
  <si>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</si>
  <si>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</si>
  <si>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</si>
  <si>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</si>
  <si>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</si>
  <si>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</si>
  <si>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</si>
  <si>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</si>
  <si>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</si>
  <si>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</si>
  <si>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</si>
  <si>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</si>
  <si>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</si>
  <si>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</si>
  <si>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</si>
  <si>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</si>
  <si>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</si>
  <si>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</si>
  <si>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</si>
  <si>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</si>
  <si>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</si>
  <si>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</si>
  <si>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</si>
  <si>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</si>
  <si>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</si>
  <si>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</si>
  <si>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</si>
  <si>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</si>
  <si>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</si>
  <si>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</si>
  <si>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</si>
  <si>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</si>
  <si>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</si>
  <si>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</si>
  <si>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</si>
  <si>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</si>
  <si>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</si>
  <si>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</si>
  <si>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</si>
  <si>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</si>
  <si>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</si>
  <si>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</si>
  <si>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</si>
  <si>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</si>
  <si>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</si>
  <si>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</si>
  <si>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</si>
  <si>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</si>
  <si>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</si>
  <si>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</si>
  <si>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</si>
  <si>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</si>
  <si>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</si>
  <si>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</si>
  <si>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</si>
  <si>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</si>
  <si>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</si>
  <si>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</si>
  <si>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</si>
  <si>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</si>
  <si>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</si>
  <si>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</si>
  <si>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</si>
  <si>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</si>
  <si>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</si>
  <si>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</si>
  <si>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</si>
  <si>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</si>
  <si>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</si>
  <si>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</si>
  <si>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</si>
  <si>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</si>
  <si>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</si>
  <si>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</si>
  <si>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</si>
  <si>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</si>
  <si>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</si>
  <si>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</si>
  <si>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</si>
  <si>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</si>
  <si>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</si>
  <si>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</si>
  <si>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</si>
  <si>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</si>
  <si>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</si>
  <si>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</si>
  <si>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</si>
  <si>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</si>
  <si>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</si>
  <si>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</si>
  <si>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</si>
  <si>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</si>
  <si>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</si>
  <si>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</si>
  <si>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</si>
  <si>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</si>
  <si>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</si>
  <si>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</si>
  <si>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</si>
  <si>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</si>
  <si>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</si>
  <si>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</si>
  <si>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</si>
  <si>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</si>
  <si>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</si>
  <si>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</si>
  <si>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</si>
  <si>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</si>
  <si>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</si>
  <si>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</si>
  <si>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</si>
  <si>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</si>
  <si>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</si>
  <si>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</si>
  <si>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</si>
  <si>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</si>
  <si>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</si>
  <si>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</si>
  <si>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</si>
  <si>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</si>
  <si>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</si>
  <si>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</si>
  <si>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</si>
  <si>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</si>
  <si>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</si>
  <si>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</si>
  <si>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</si>
  <si>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</si>
  <si>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</si>
  <si>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</si>
  <si>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</si>
  <si>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</si>
  <si>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</si>
  <si>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</si>
  <si>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</si>
  <si>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</si>
  <si>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</si>
  <si>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</si>
  <si>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</si>
  <si>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</si>
  <si>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</si>
  <si>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</si>
  <si>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</si>
  <si>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</si>
  <si>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</si>
  <si>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</si>
  <si>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</si>
  <si>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</si>
  <si>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</si>
  <si>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</si>
  <si>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</si>
  <si>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</si>
  <si>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</si>
  <si>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</si>
  <si>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</si>
  <si>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</si>
  <si>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</si>
  <si>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</si>
  <si>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</si>
  <si>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</si>
  <si>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</si>
  <si>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</si>
  <si>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</si>
  <si>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</si>
  <si>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</si>
  <si>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</si>
  <si>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</si>
  <si>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</si>
  <si>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</si>
  <si>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</si>
  <si>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</si>
  <si>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</si>
  <si>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</si>
  <si>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</si>
  <si>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</si>
  <si>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</si>
  <si>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</si>
  <si>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</si>
  <si>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</si>
  <si>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</si>
  <si>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</si>
  <si>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</si>
  <si>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</si>
  <si>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</si>
  <si>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</si>
  <si>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</si>
  <si>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</si>
  <si>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</si>
  <si>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</si>
  <si>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</si>
  <si>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</si>
  <si>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</si>
  <si>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</si>
  <si>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</si>
  <si>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</si>
  <si>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</si>
  <si>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</si>
  <si>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</si>
  <si>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</si>
  <si>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</si>
  <si>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</si>
  <si>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</si>
  <si>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</si>
  <si>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</si>
  <si>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</si>
  <si>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</si>
  <si>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</si>
  <si>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</si>
  <si>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</si>
  <si>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</si>
  <si>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</si>
  <si>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</si>
  <si>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</si>
  <si>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</si>
  <si>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</si>
  <si>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</si>
  <si>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</si>
  <si>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</si>
  <si>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</si>
  <si>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</si>
  <si>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</si>
  <si>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</si>
  <si>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</si>
  <si>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</si>
  <si>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</si>
  <si>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</si>
  <si>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</si>
  <si>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</si>
  <si>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</si>
  <si>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</si>
  <si>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</si>
  <si>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</si>
  <si>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</si>
  <si>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</si>
  <si>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</si>
  <si>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</si>
  <si>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</si>
  <si>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</si>
  <si>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</si>
  <si>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</si>
  <si>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</si>
  <si>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</si>
  <si>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</si>
  <si>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</si>
  <si>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</si>
  <si>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</si>
  <si>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</si>
  <si>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</si>
  <si>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</si>
  <si>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</si>
  <si>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</si>
  <si>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</si>
  <si>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</si>
  <si>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</si>
  <si>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</si>
  <si>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</si>
  <si>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</si>
  <si>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</si>
  <si>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</si>
  <si>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</si>
  <si>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</si>
  <si>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</si>
  <si>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</si>
  <si>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</si>
  <si>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</si>
  <si>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</si>
  <si>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</si>
  <si>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</si>
  <si>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</si>
  <si>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</si>
  <si>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</si>
  <si>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</si>
  <si>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</si>
  <si>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</si>
  <si>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</si>
  <si>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</si>
  <si>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</si>
  <si>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</si>
  <si>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</si>
  <si>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</si>
  <si>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</si>
  <si>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</si>
  <si>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</si>
  <si>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</si>
  <si>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</si>
  <si>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</si>
  <si>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</si>
  <si>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</si>
  <si>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</si>
  <si>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</si>
  <si>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</si>
  <si>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</si>
  <si>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</si>
  <si>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</si>
  <si>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</si>
  <si>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</si>
  <si>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</si>
  <si>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</si>
  <si>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</si>
  <si>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</si>
  <si>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</si>
  <si>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</si>
  <si>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</si>
  <si>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</si>
  <si>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</si>
  <si>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</si>
  <si>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</si>
  <si>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</si>
  <si>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</si>
  <si>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</si>
  <si>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</si>
  <si>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</si>
  <si>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</si>
  <si>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</si>
  <si>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</si>
  <si>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</si>
  <si>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</si>
  <si>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</si>
  <si>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</si>
  <si>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</si>
  <si>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</si>
  <si>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</si>
  <si>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</si>
  <si>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</si>
  <si>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</si>
  <si>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</si>
  <si>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</si>
  <si>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</si>
  <si>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</si>
  <si>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</si>
  <si>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</si>
  <si>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</si>
  <si>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</si>
  <si>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</si>
  <si>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</si>
  <si>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</si>
  <si>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</si>
  <si>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</si>
  <si>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</si>
  <si>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</si>
  <si>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</si>
  <si>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</si>
  <si>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</si>
  <si>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</si>
  <si>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</si>
  <si>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</si>
  <si>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</si>
  <si>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</si>
  <si>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</si>
  <si>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</si>
  <si>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</si>
  <si>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</si>
  <si>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</si>
  <si>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</si>
  <si>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</si>
  <si>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</si>
  <si>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</si>
  <si>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</si>
  <si>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</si>
  <si>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</si>
  <si>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</si>
  <si>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</si>
  <si>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</si>
  <si>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</si>
  <si>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</si>
  <si>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</si>
  <si>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</si>
  <si>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</si>
  <si>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</si>
  <si>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</si>
  <si>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</si>
  <si>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</si>
  <si>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</si>
  <si>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</si>
  <si>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</si>
  <si>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</si>
  <si>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</si>
  <si>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</si>
  <si>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</si>
  <si>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</si>
  <si>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</si>
  <si>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</si>
  <si>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</si>
  <si>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</si>
  <si>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</si>
  <si>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</si>
  <si>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</si>
  <si>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</si>
  <si>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</si>
  <si>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</si>
  <si>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</si>
  <si>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</si>
  <si>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</si>
  <si>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</si>
  <si>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</si>
  <si>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</si>
  <si>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</si>
  <si>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</si>
  <si>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</si>
  <si>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</si>
  <si>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</si>
  <si>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</si>
  <si>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</si>
  <si>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</si>
  <si>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</si>
  <si>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</si>
  <si>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</si>
  <si>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</si>
  <si>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</si>
  <si>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</si>
  <si>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</si>
  <si>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</si>
  <si>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</si>
  <si>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</si>
  <si>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</si>
  <si>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</si>
  <si>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</si>
  <si>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</si>
  <si>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</si>
  <si>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</si>
  <si>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</si>
  <si>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</si>
  <si>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</si>
  <si>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</si>
  <si>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</si>
  <si>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</si>
  <si>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</si>
  <si>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</si>
  <si>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</si>
  <si>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</si>
  <si>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</si>
  <si>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</si>
  <si>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</si>
  <si>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</si>
  <si>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</si>
  <si>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</si>
  <si>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</si>
  <si>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</si>
  <si>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</si>
  <si>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</si>
  <si>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</si>
  <si>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</si>
  <si>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</si>
  <si>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</si>
  <si>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</si>
  <si>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</si>
  <si>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</si>
  <si>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</si>
  <si>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</si>
  <si>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</si>
  <si>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</si>
  <si>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</si>
  <si>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</si>
  <si>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</si>
  <si>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</si>
  <si>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</si>
  <si>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</si>
  <si>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</si>
  <si>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</si>
  <si>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</si>
  <si>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</si>
  <si>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</si>
  <si>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</si>
  <si>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</si>
  <si>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</si>
  <si>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</si>
  <si>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</si>
  <si>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</si>
  <si>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</si>
  <si>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</si>
  <si>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</si>
  <si>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</si>
  <si>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</si>
  <si>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</si>
  <si>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</si>
  <si>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</si>
  <si>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</si>
  <si>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</si>
  <si>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</si>
  <si>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</si>
  <si>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</si>
  <si>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</si>
  <si>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</si>
  <si>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</si>
  <si>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</si>
  <si>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</si>
  <si>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</si>
  <si>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</si>
  <si>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</si>
  <si>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</si>
  <si>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</si>
  <si>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</si>
  <si>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</si>
  <si>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</si>
  <si>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</si>
  <si>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</si>
  <si>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</si>
  <si>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</si>
  <si>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</si>
  <si>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</si>
  <si>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</si>
  <si>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</si>
  <si>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</si>
  <si>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</si>
  <si>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</si>
  <si>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</si>
  <si>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</si>
  <si>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</si>
  <si>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</si>
  <si>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</si>
  <si>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</si>
  <si>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</si>
  <si>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</si>
  <si>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</si>
  <si>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</si>
  <si>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</si>
  <si>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</si>
  <si>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</si>
  <si>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</si>
  <si>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</si>
  <si>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</si>
  <si>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</si>
  <si>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</si>
  <si>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</si>
  <si>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</si>
  <si>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</si>
  <si>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</si>
  <si>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</si>
  <si>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</si>
  <si>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</si>
  <si>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</si>
  <si>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</si>
  <si>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</si>
  <si>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</si>
  <si>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</si>
  <si>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</si>
  <si>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</si>
  <si>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</si>
  <si>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</si>
  <si>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</si>
  <si>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</si>
  <si>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</si>
  <si>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</si>
  <si>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</si>
  <si>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</si>
  <si>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</si>
  <si>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</si>
  <si>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</si>
  <si>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</si>
  <si>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</si>
  <si>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</si>
  <si>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</si>
  <si>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</si>
  <si>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</si>
  <si>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</si>
  <si>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</si>
  <si>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</si>
  <si>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</si>
  <si>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</si>
  <si>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</si>
  <si>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</si>
  <si>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</si>
  <si>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</si>
  <si>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</si>
  <si>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</si>
  <si>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</si>
  <si>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</si>
  <si>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</si>
  <si>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</si>
  <si>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</si>
  <si>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</si>
  <si>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</si>
  <si>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</si>
  <si>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</si>
  <si>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</si>
  <si>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</si>
  <si>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</si>
  <si>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</si>
  <si>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</si>
  <si>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</si>
  <si>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</si>
  <si>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</si>
  <si>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</si>
  <si>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</si>
  <si>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</si>
  <si>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</si>
  <si>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</si>
  <si>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</si>
  <si>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</si>
  <si>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</si>
  <si>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</si>
  <si>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</si>
  <si>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</si>
  <si>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</si>
  <si>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</si>
  <si>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</si>
  <si>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</si>
  <si>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</si>
  <si>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</si>
  <si>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</si>
  <si>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</si>
  <si>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</si>
  <si>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</si>
  <si>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</si>
  <si>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</si>
  <si>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</si>
  <si>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</si>
  <si>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</si>
  <si>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</si>
  <si>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</si>
  <si>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</si>
  <si>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</si>
  <si>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</si>
  <si>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</si>
  <si>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</si>
  <si>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</si>
  <si>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</si>
  <si>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</si>
  <si>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</si>
  <si>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</si>
  <si>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</si>
  <si>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</si>
  <si>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</si>
  <si>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</si>
  <si>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</si>
  <si>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</si>
  <si>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</si>
  <si>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</si>
  <si>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</si>
  <si>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</si>
  <si>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</si>
  <si>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</si>
  <si>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</si>
  <si>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</si>
  <si>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</si>
  <si>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</si>
  <si>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</si>
  <si>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</si>
  <si>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</si>
  <si>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</si>
  <si>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</si>
  <si>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</si>
  <si>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</si>
  <si>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</si>
  <si>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</si>
  <si>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</si>
  <si>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</si>
  <si>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</si>
  <si>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</si>
  <si>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</si>
  <si>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</si>
  <si>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</si>
  <si>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</si>
  <si>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</si>
  <si>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</si>
  <si>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</si>
  <si>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</si>
  <si>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</si>
  <si>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</si>
  <si>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</si>
  <si>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</si>
  <si>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</si>
  <si>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</si>
  <si>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</si>
  <si>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</si>
  <si>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</si>
  <si>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</si>
  <si>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</si>
  <si>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</si>
  <si>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</si>
  <si>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</si>
  <si>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</si>
  <si>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</si>
  <si>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</si>
  <si>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</si>
  <si>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</si>
  <si>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</si>
  <si>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</si>
  <si>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</si>
  <si>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</si>
  <si>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</si>
  <si>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</si>
  <si>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</si>
  <si>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</si>
  <si>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</si>
  <si>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</si>
  <si>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</si>
  <si>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</si>
  <si>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</si>
  <si>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</si>
  <si>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</si>
  <si>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</si>
  <si>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</si>
  <si>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</si>
  <si>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</si>
  <si>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</si>
  <si>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</si>
  <si>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</si>
  <si>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</si>
  <si>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</si>
  <si>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</si>
  <si>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</si>
  <si>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</si>
  <si>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</si>
  <si>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</si>
  <si>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</si>
  <si>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</si>
  <si>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</si>
  <si>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</si>
  <si>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</si>
  <si>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</si>
  <si>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</si>
  <si>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</si>
  <si>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</si>
  <si>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</si>
  <si>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</si>
  <si>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</si>
  <si>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</si>
  <si>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</si>
  <si>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</si>
  <si>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</si>
  <si>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</si>
  <si>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</si>
  <si>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</si>
  <si>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</si>
  <si>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</si>
  <si>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</si>
  <si>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</si>
  <si>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</si>
  <si>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</si>
  <si>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</si>
  <si>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</si>
  <si>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</si>
  <si>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</si>
  <si>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</si>
  <si>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</si>
  <si>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</si>
  <si>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</si>
  <si>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</si>
  <si>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</si>
  <si>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</si>
  <si>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</si>
  <si>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</si>
  <si>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</si>
  <si>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</si>
  <si>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</si>
  <si>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</si>
  <si>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</si>
  <si>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</si>
  <si>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</si>
  <si>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</si>
  <si>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</si>
  <si>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</si>
  <si>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</si>
  <si>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</si>
  <si>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</si>
  <si>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</si>
  <si>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</si>
  <si>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</si>
  <si>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</si>
  <si>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</si>
  <si>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</si>
  <si>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</si>
  <si>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</si>
  <si>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</si>
  <si>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</si>
  <si>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</si>
  <si>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</si>
  <si>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</si>
  <si>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</si>
  <si>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</si>
  <si>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</si>
  <si>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</si>
  <si>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</si>
  <si>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</si>
  <si>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</si>
  <si>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</si>
  <si>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</si>
  <si>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</si>
  <si>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</si>
  <si>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</si>
  <si>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</si>
  <si>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</si>
  <si>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</si>
  <si>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</si>
  <si>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</si>
  <si>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</si>
  <si>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</si>
  <si>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</si>
  <si>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</si>
  <si>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</si>
  <si>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</si>
  <si>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</si>
  <si>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</si>
  <si>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</si>
  <si>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</si>
  <si>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</si>
  <si>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</si>
  <si>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</si>
  <si>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</si>
  <si>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</si>
  <si>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</si>
  <si>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</si>
  <si>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</si>
  <si>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</si>
  <si>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</si>
  <si>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</si>
  <si>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</si>
  <si>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</si>
  <si>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</si>
  <si>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</si>
  <si>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</si>
  <si>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</si>
  <si>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</si>
  <si>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</si>
  <si>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</si>
  <si>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</si>
  <si>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</si>
  <si>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</si>
  <si>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</si>
  <si>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</si>
  <si>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</si>
  <si>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</si>
  <si>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</si>
  <si>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</si>
  <si>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</si>
  <si>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</si>
  <si>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</si>
  <si>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</si>
  <si>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</si>
  <si>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</si>
  <si>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</si>
  <si>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</si>
  <si>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</si>
  <si>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</si>
  <si>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</si>
  <si>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</si>
  <si>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</si>
  <si>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</si>
  <si>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</si>
  <si>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</si>
  <si>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</si>
  <si>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</si>
  <si>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</si>
  <si>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</si>
  <si>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</si>
  <si>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</si>
  <si>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</si>
  <si>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</si>
  <si>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</si>
  <si>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</si>
  <si>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</si>
  <si>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</si>
  <si>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</si>
  <si>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</si>
  <si>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</si>
  <si>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</si>
  <si>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</si>
  <si>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</si>
  <si>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</si>
  <si>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</si>
  <si>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</si>
  <si>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</si>
  <si>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</si>
  <si>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</si>
  <si>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</si>
  <si>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</si>
  <si>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</si>
  <si>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</si>
  <si>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</si>
  <si>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</si>
  <si>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</si>
  <si>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</si>
  <si>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</si>
  <si>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</si>
  <si>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</si>
  <si>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</si>
  <si>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</si>
  <si>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</si>
  <si>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</si>
  <si>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</si>
  <si>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</si>
  <si>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</si>
  <si>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</si>
  <si>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</si>
  <si>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</si>
  <si>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</si>
  <si>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</si>
  <si>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</si>
  <si>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</si>
  <si>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</si>
  <si>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</si>
  <si>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</si>
  <si>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</si>
  <si>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</si>
  <si>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</si>
  <si>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</si>
  <si>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</si>
  <si>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</si>
  <si>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</si>
  <si>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</si>
  <si>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</si>
  <si>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</si>
  <si>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</si>
  <si>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</si>
  <si>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</si>
  <si>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</si>
  <si>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</si>
  <si>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</si>
  <si>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</si>
  <si>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</si>
  <si>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</si>
  <si>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</si>
  <si>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</si>
  <si>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</si>
  <si>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</si>
  <si>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</si>
  <si>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</si>
  <si>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</si>
  <si>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</si>
  <si>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</si>
  <si>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</si>
  <si>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</si>
  <si>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</si>
  <si>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</si>
  <si>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</si>
  <si>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</si>
  <si>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</si>
  <si>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</si>
  <si>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</si>
  <si>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</si>
  <si>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</si>
  <si>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</si>
  <si>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</si>
  <si>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</si>
  <si>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</si>
  <si>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</si>
  <si>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</si>
  <si>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</si>
  <si>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</si>
  <si>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</si>
  <si>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</si>
  <si>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</si>
  <si>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</si>
  <si>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</si>
  <si>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</si>
  <si>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</si>
  <si>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</si>
  <si>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</si>
  <si>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</si>
  <si>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</si>
  <si>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</si>
  <si>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</si>
  <si>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</si>
  <si>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</si>
  <si>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</si>
  <si>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</si>
  <si>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</si>
  <si>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</si>
  <si>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</si>
  <si>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</si>
  <si>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</si>
  <si>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</si>
  <si>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</si>
  <si>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</si>
  <si>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</si>
  <si>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</si>
  <si>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</si>
  <si>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</si>
  <si>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</si>
  <si>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</si>
  <si>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</si>
  <si>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</si>
  <si>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</si>
  <si>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</si>
  <si>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</si>
  <si>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</si>
  <si>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</si>
  <si>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</si>
  <si>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</si>
  <si>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</si>
  <si>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</si>
  <si>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</si>
  <si>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</si>
  <si>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</si>
  <si>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</si>
  <si>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</si>
  <si>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</si>
  <si>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</si>
  <si>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</si>
  <si>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</si>
  <si>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</si>
  <si>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</si>
  <si>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</si>
  <si>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</si>
  <si>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</si>
  <si>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</si>
  <si>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</si>
  <si>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</si>
  <si>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</si>
  <si>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</si>
  <si>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</si>
  <si>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</si>
  <si>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</si>
  <si>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</si>
  <si>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</si>
  <si>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</si>
  <si>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</si>
  <si>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</si>
  <si>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</si>
  <si>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</si>
  <si>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</si>
  <si>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</si>
  <si>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</si>
  <si>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</si>
  <si>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</si>
  <si>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</si>
  <si>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</si>
  <si>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</si>
  <si>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</si>
  <si>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</si>
  <si>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</si>
  <si>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</si>
  <si>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</si>
  <si>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</si>
  <si>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</si>
  <si>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</si>
  <si>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</si>
  <si>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</si>
  <si>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</si>
  <si>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</si>
  <si>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</si>
  <si>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</si>
  <si>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</si>
  <si>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</si>
  <si>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</si>
  <si>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</si>
  <si>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</si>
  <si>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</si>
  <si>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</si>
  <si>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</si>
  <si>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</si>
  <si>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</si>
  <si>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</si>
  <si>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</si>
  <si>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</si>
  <si>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</si>
  <si>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</si>
  <si>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</si>
  <si>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</si>
  <si>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</si>
  <si>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</si>
  <si>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</si>
  <si>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</si>
  <si>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</si>
  <si>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</si>
  <si>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</si>
  <si>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</si>
  <si>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</si>
  <si>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</si>
  <si>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</si>
  <si>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</si>
  <si>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</si>
  <si>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</si>
  <si>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</si>
  <si>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</si>
  <si>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</si>
  <si>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</si>
  <si>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</si>
  <si>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</si>
  <si>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</si>
  <si>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</si>
  <si>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</si>
  <si>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</si>
  <si>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</si>
  <si>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</si>
  <si>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</si>
  <si>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</si>
  <si>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</si>
  <si>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</si>
  <si>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</si>
  <si>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</si>
  <si>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</si>
  <si>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</si>
  <si>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</si>
  <si>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</si>
  <si>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</si>
  <si>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</si>
  <si>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</si>
  <si>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</si>
  <si>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</si>
  <si>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</si>
  <si>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</si>
  <si>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</si>
  <si>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</si>
  <si>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</si>
  <si>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</si>
  <si>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</si>
  <si>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</si>
  <si>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</si>
  <si>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</si>
  <si>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</si>
  <si>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</si>
  <si>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</si>
  <si>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</si>
  <si>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</si>
  <si>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</si>
  <si>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</si>
  <si>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</si>
  <si>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</si>
  <si>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</si>
  <si>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</si>
  <si>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</si>
  <si>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</si>
  <si>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</si>
  <si>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</si>
  <si>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</si>
  <si>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</si>
  <si>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</si>
  <si>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</si>
  <si>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</si>
  <si>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</si>
  <si>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</si>
  <si>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</si>
  <si>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</si>
  <si>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</si>
  <si>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</si>
  <si>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</si>
  <si>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</si>
  <si>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</si>
  <si>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</si>
  <si>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</si>
  <si>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</si>
  <si>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</si>
  <si>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</si>
  <si>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</si>
  <si>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</si>
  <si>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</si>
  <si>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</si>
  <si>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</si>
  <si>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</si>
  <si>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</si>
  <si>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</si>
  <si>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</si>
  <si>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</si>
  <si>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</si>
  <si>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</si>
  <si>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</si>
  <si>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</si>
  <si>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</si>
  <si>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</si>
  <si>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</si>
  <si>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</si>
  <si>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</si>
  <si>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</si>
  <si>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</si>
  <si>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</si>
  <si>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</si>
  <si>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</si>
  <si>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</si>
  <si>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</si>
  <si>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</si>
  <si>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</si>
  <si>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</si>
  <si>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</si>
  <si>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</si>
  <si>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</si>
  <si>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</si>
  <si>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</si>
  <si>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</si>
  <si>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</si>
  <si>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</si>
  <si>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</si>
  <si>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</si>
  <si>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</si>
  <si>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</si>
  <si>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</si>
  <si>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</si>
  <si>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</si>
  <si>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</si>
  <si>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</si>
  <si>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</si>
  <si>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</si>
  <si>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</si>
  <si>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</si>
  <si>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</si>
  <si>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</si>
  <si>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</si>
  <si>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</si>
  <si>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</si>
  <si>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</si>
  <si>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</si>
  <si>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</si>
  <si>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</si>
  <si>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</si>
  <si>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</si>
  <si>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</si>
  <si>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</si>
  <si>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</si>
  <si>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</si>
  <si>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</si>
  <si>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</si>
  <si>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</si>
  <si>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</si>
  <si>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</si>
  <si>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</si>
  <si>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</si>
  <si>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</si>
  <si>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</si>
  <si>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</si>
  <si>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</si>
  <si>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</si>
  <si>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</si>
  <si>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</si>
  <si>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</si>
  <si>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</si>
  <si>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</si>
  <si>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</si>
  <si>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</si>
  <si>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</si>
  <si>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</si>
  <si>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</si>
  <si>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</si>
  <si>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</si>
  <si>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</si>
  <si>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</si>
  <si>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</si>
  <si>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</si>
  <si>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</si>
  <si>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</si>
  <si>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</si>
  <si>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</si>
  <si>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</si>
  <si>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</si>
  <si>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</si>
  <si>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</si>
  <si>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</si>
  <si>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</si>
  <si>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</si>
  <si>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</si>
  <si>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</si>
  <si>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</si>
  <si>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</si>
  <si>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</si>
  <si>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</si>
  <si>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</si>
  <si>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</si>
  <si>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</si>
  <si>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</si>
  <si>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</si>
  <si>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</si>
  <si>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</si>
  <si>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</si>
  <si>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</si>
  <si>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</si>
  <si>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</si>
  <si>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</si>
  <si>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</si>
  <si>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</si>
  <si>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</si>
  <si>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</si>
  <si>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</si>
  <si>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</si>
  <si>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</si>
  <si>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</si>
  <si>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</si>
  <si>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</si>
  <si>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</si>
  <si>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</si>
  <si>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</si>
  <si>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</si>
  <si>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</si>
  <si>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</si>
  <si>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</si>
  <si>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</si>
  <si>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</si>
  <si>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</si>
  <si>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</si>
  <si>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</si>
  <si>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</si>
  <si>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</si>
  <si>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</si>
  <si>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</si>
  <si>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</si>
  <si>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</si>
  <si>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</si>
  <si>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</si>
  <si>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</si>
  <si>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</si>
  <si>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</si>
  <si>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</si>
  <si>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</si>
  <si>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</si>
  <si>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</si>
  <si>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</si>
  <si>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</si>
  <si>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</si>
  <si>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</si>
  <si>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</si>
  <si>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</si>
  <si>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</si>
  <si>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</si>
  <si>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</si>
  <si>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</si>
  <si>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</si>
  <si>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</si>
  <si>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</si>
  <si>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</si>
  <si>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</si>
  <si>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</si>
  <si>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</si>
  <si>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</si>
  <si>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</si>
  <si>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</si>
  <si>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</si>
  <si>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</si>
  <si>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</si>
  <si>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</si>
  <si>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</si>
  <si>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</si>
  <si>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</si>
  <si>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</si>
  <si>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</si>
  <si>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</si>
  <si>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</si>
  <si>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</si>
  <si>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</si>
  <si>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</si>
  <si>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</si>
  <si>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</si>
  <si>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</si>
  <si>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</si>
  <si>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</si>
  <si>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</si>
  <si>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</si>
  <si>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</si>
  <si>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</si>
  <si>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</si>
  <si>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</si>
  <si>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</si>
  <si>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</si>
  <si>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</si>
  <si>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</si>
  <si>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</si>
  <si>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</si>
  <si>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</si>
  <si>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</si>
  <si>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</si>
  <si>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</si>
  <si>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</si>
  <si>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</si>
  <si>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</si>
  <si>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</si>
  <si>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</si>
  <si>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</si>
  <si>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</si>
  <si>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</si>
  <si>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</si>
  <si>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</si>
  <si>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</si>
  <si>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</si>
  <si>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</si>
  <si>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</si>
  <si>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</si>
  <si>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</si>
  <si>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</si>
  <si>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</si>
  <si>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</si>
  <si>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</si>
  <si>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</si>
  <si>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</si>
  <si>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</si>
  <si>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</si>
  <si>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</si>
  <si>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</si>
  <si>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</si>
  <si>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</si>
  <si>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</si>
  <si>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</si>
  <si>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</si>
  <si>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</si>
  <si>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</si>
  <si>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</si>
  <si>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</si>
  <si>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</si>
  <si>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</si>
  <si>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</si>
  <si>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</si>
  <si>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</si>
  <si>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</si>
  <si>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</si>
  <si>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</si>
  <si>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</si>
  <si>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</si>
  <si>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</si>
  <si>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</si>
  <si>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</si>
  <si>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</si>
  <si>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</si>
  <si>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</si>
  <si>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</si>
  <si>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</si>
  <si>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</si>
  <si>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</si>
  <si>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</si>
  <si>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</si>
  <si>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</si>
  <si>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</si>
  <si>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</si>
  <si>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</si>
  <si>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</si>
  <si>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</si>
  <si>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</si>
  <si>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</si>
  <si>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</si>
  <si>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</si>
  <si>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</si>
  <si>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</si>
  <si>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</si>
  <si>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</si>
  <si>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</si>
  <si>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</si>
  <si>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</si>
  <si>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</si>
  <si>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</si>
  <si>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</si>
  <si>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</si>
  <si>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</si>
  <si>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</si>
  <si>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</si>
  <si>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</si>
  <si>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</si>
  <si>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</si>
  <si>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</si>
  <si>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</si>
  <si>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</si>
  <si>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</si>
  <si>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</si>
  <si>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</si>
  <si>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</si>
  <si>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</si>
  <si>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</si>
  <si>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</si>
  <si>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</si>
  <si>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</si>
  <si>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</si>
  <si>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</si>
  <si>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</si>
  <si>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</si>
  <si>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</si>
  <si>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</si>
  <si>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</si>
  <si>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</si>
  <si>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</si>
  <si>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</si>
  <si>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</si>
  <si>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</si>
  <si>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</si>
  <si>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</si>
  <si>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</si>
  <si>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</si>
  <si>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</si>
  <si>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</si>
  <si>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</si>
  <si>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</si>
  <si>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</si>
  <si>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</si>
  <si>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</si>
  <si>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</si>
  <si>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</si>
  <si>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</si>
  <si>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</si>
  <si>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</si>
  <si>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</si>
  <si>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</si>
  <si>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</si>
  <si>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</si>
  <si>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</si>
  <si>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</si>
  <si>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</si>
  <si>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</si>
  <si>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</si>
  <si>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</si>
  <si>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</si>
  <si>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</si>
  <si>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</si>
  <si>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</si>
  <si>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</si>
  <si>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</si>
  <si>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</si>
  <si>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</si>
  <si>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</si>
  <si>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</si>
  <si>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</si>
  <si>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</si>
  <si>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</si>
  <si>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</si>
  <si>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</si>
  <si>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</si>
  <si>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</si>
  <si>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</si>
  <si>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</si>
  <si>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</si>
  <si>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</si>
  <si>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</si>
  <si>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</si>
  <si>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</si>
  <si>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</si>
  <si>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</si>
  <si>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</si>
  <si>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</si>
  <si>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</si>
  <si>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</si>
  <si>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</si>
  <si>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</si>
  <si>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</si>
  <si>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</si>
  <si>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</si>
  <si>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</si>
  <si>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</si>
  <si>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</si>
  <si>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</si>
  <si>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</si>
  <si>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</si>
  <si>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</si>
  <si>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</si>
  <si>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</si>
  <si>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</si>
  <si>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</si>
  <si>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</si>
  <si>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</si>
  <si>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</si>
  <si>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</si>
  <si>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</si>
  <si>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</si>
  <si>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</si>
  <si>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</si>
  <si>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</si>
  <si>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</si>
  <si>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</si>
  <si>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</si>
  <si>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</si>
  <si>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</si>
  <si>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</si>
  <si>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</si>
  <si>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</si>
  <si>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</si>
  <si>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</si>
  <si>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</si>
  <si>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</si>
  <si>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</si>
  <si>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</si>
  <si>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</si>
  <si>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</si>
  <si>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</si>
  <si>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</si>
  <si>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</si>
  <si>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</si>
  <si>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</si>
  <si>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</si>
  <si>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</si>
  <si>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</si>
  <si>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</si>
  <si>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</si>
  <si>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</si>
  <si>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</si>
  <si>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</si>
  <si>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</si>
  <si>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</si>
  <si>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</si>
  <si>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</si>
  <si>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</si>
  <si>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</si>
  <si>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</si>
  <si>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</si>
  <si>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</si>
  <si>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</si>
  <si>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</si>
  <si>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</si>
  <si>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</si>
  <si>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</si>
  <si>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</si>
  <si>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</si>
  <si>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</si>
  <si>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</si>
  <si>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</si>
  <si>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</si>
  <si>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</si>
  <si>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</si>
  <si>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</si>
  <si>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</si>
  <si>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</si>
  <si>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</si>
  <si>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</si>
  <si>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</si>
  <si>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</si>
  <si>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</si>
  <si>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</si>
  <si>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</si>
  <si>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</si>
  <si>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</si>
  <si>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</si>
  <si>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</si>
  <si>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</si>
  <si>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</si>
  <si>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</si>
  <si>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</si>
  <si>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</si>
  <si>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</si>
  <si>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</si>
  <si>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</si>
  <si>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</si>
  <si>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</si>
  <si>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</si>
  <si>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</si>
  <si>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</si>
  <si>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</si>
  <si>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</si>
  <si>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</si>
  <si>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</si>
  <si>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</si>
  <si>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</si>
  <si>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</si>
  <si>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</si>
  <si>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</si>
  <si>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</si>
  <si>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</si>
  <si>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</si>
  <si>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</si>
  <si>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</si>
  <si>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</si>
  <si>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</si>
  <si>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</si>
  <si>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</si>
  <si>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</si>
  <si>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</si>
  <si>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</si>
  <si>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</si>
  <si>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</si>
  <si>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</si>
  <si>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</si>
  <si>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</si>
  <si>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</si>
  <si>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</si>
  <si>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</si>
  <si>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</si>
  <si>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</si>
  <si>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</si>
  <si>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</si>
  <si>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</si>
  <si>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</si>
  <si>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</si>
  <si>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</si>
  <si>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</si>
  <si>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</si>
  <si>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</si>
  <si>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</si>
  <si>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</si>
  <si>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</si>
  <si>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</si>
  <si>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</si>
  <si>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</si>
  <si>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</si>
  <si>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</si>
  <si>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</si>
  <si>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</si>
  <si>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</si>
  <si>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</si>
  <si>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</si>
  <si>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</si>
  <si>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</si>
  <si>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</si>
  <si>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</si>
  <si>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</si>
  <si>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</si>
  <si>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</si>
  <si>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</si>
  <si>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</si>
  <si>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</si>
  <si>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</si>
  <si>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</si>
  <si>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</si>
  <si>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</si>
  <si>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</si>
  <si>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</si>
  <si>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</si>
  <si>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</si>
  <si>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</si>
  <si>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</si>
  <si>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</si>
  <si>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</si>
  <si>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</si>
  <si>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</si>
  <si>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</si>
  <si>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</si>
  <si>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</si>
  <si>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</si>
  <si>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</si>
  <si>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</si>
  <si>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</si>
  <si>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</si>
  <si>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</si>
  <si>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</si>
  <si>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</si>
  <si>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</si>
  <si>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</si>
  <si>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</si>
  <si>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</si>
  <si>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</si>
  <si>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</si>
  <si>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</si>
  <si>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</si>
  <si>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</si>
  <si>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</si>
  <si>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</si>
  <si>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</si>
  <si>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</si>
  <si>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</si>
  <si>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</si>
  <si>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</si>
  <si>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</si>
  <si>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</si>
  <si>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</si>
  <si>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</si>
  <si>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</si>
  <si>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</si>
  <si>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</si>
  <si>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</si>
  <si>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</si>
  <si>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</si>
  <si>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</si>
  <si>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</si>
  <si>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</si>
  <si>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</si>
  <si>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</si>
  <si>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</si>
  <si>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</si>
  <si>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</si>
  <si>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</si>
  <si>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</si>
  <si>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</si>
  <si>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</si>
  <si>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</si>
  <si>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</si>
  <si>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</si>
  <si>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</si>
  <si>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</si>
  <si>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</si>
  <si>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</si>
  <si>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</si>
  <si>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</si>
  <si>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</si>
  <si>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</si>
  <si>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</si>
  <si>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</si>
  <si>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</si>
  <si>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</si>
  <si>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</si>
  <si>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</si>
  <si>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</si>
  <si>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</si>
  <si>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</si>
  <si>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</si>
  <si>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</si>
  <si>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</si>
  <si>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</si>
  <si>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</si>
  <si>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</si>
  <si>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</si>
  <si>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</si>
  <si>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</si>
  <si>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</si>
  <si>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</si>
  <si>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</si>
  <si>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</si>
  <si>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</si>
  <si>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</si>
  <si>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</si>
  <si>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</si>
  <si>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</si>
  <si>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</si>
  <si>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</si>
  <si>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</si>
  <si>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</si>
  <si>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</si>
  <si>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</si>
  <si>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</si>
  <si>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</si>
  <si>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</si>
  <si>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</si>
  <si>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</si>
  <si>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</si>
  <si>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</si>
  <si>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</si>
  <si>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</si>
  <si>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</si>
  <si>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</si>
  <si>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</si>
  <si>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</si>
  <si>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</si>
  <si>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</si>
  <si>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</si>
  <si>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</si>
  <si>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</si>
  <si>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</si>
  <si>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</si>
  <si>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</si>
  <si>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</si>
  <si>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</si>
  <si>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</si>
  <si>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</si>
  <si>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</si>
  <si>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</si>
  <si>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</si>
  <si>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</si>
  <si>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</si>
  <si>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</si>
  <si>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</si>
  <si>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</si>
  <si>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</si>
  <si>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</si>
  <si>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</si>
  <si>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</si>
  <si>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</si>
  <si>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</si>
  <si>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</si>
  <si>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</si>
  <si>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</si>
  <si>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</si>
  <si>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</si>
  <si>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</si>
  <si>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</si>
  <si>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</si>
  <si>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</si>
  <si>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</si>
  <si>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</si>
  <si>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</si>
  <si>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</si>
  <si>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</si>
  <si>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</si>
  <si>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</si>
  <si>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</si>
  <si>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</si>
  <si>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</si>
  <si>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</si>
  <si>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</si>
  <si>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</si>
  <si>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</si>
  <si>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</si>
  <si>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</si>
  <si>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</si>
  <si>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</si>
  <si>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</si>
  <si>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</si>
  <si>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</si>
  <si>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</si>
  <si>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</si>
  <si>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</si>
  <si>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</si>
  <si>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</si>
  <si>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</si>
  <si>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</si>
  <si>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</si>
  <si>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</si>
  <si>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</si>
  <si>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</si>
  <si>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</si>
  <si>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</si>
  <si>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</si>
  <si>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</si>
  <si>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</si>
  <si>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</si>
  <si>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</si>
  <si>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</si>
  <si>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</si>
  <si>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</si>
  <si>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</si>
  <si>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</si>
  <si>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</si>
  <si>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</si>
  <si>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</si>
  <si>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</si>
  <si>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</si>
  <si>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</si>
  <si>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</si>
  <si>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</si>
  <si>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</si>
  <si>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</si>
  <si>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</si>
  <si>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</si>
  <si>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</si>
  <si>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</si>
  <si>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</si>
  <si>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</si>
  <si>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</si>
  <si>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</si>
  <si>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</si>
  <si>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</si>
  <si>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</si>
  <si>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</si>
  <si>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</si>
  <si>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</si>
  <si>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</si>
  <si>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</si>
  <si>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</si>
  <si>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</si>
  <si>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</si>
  <si>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</si>
  <si>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</si>
  <si>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</si>
  <si>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</si>
  <si>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</si>
  <si>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</si>
  <si>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</si>
  <si>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</si>
  <si>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</si>
  <si>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</si>
  <si>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</si>
  <si>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</si>
  <si>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</si>
  <si>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</si>
  <si>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</si>
  <si>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</si>
  <si>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</si>
  <si>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</si>
  <si>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</si>
  <si>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</si>
  <si>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</si>
  <si>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</si>
  <si>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</si>
  <si>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</si>
  <si>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</si>
  <si>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</si>
  <si>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</si>
  <si>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</si>
  <si>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</si>
  <si>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</si>
  <si>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</si>
  <si>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</si>
  <si>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</si>
  <si>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</si>
  <si>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</si>
  <si>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</si>
  <si>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</si>
  <si>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</si>
  <si>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</si>
  <si>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</si>
  <si>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</si>
  <si>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</si>
  <si>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</si>
  <si>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</si>
  <si>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</si>
  <si>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</si>
  <si>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</si>
  <si>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</si>
  <si>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</si>
  <si>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</si>
  <si>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</si>
  <si>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</si>
  <si>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</si>
  <si>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</si>
  <si>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</si>
  <si>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</si>
  <si>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</si>
  <si>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</si>
  <si>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</si>
  <si>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</si>
  <si>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</si>
  <si>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</si>
  <si>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</si>
  <si>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</si>
  <si>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</si>
  <si>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</si>
  <si>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</si>
  <si>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</si>
  <si>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</si>
  <si>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</si>
  <si>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</si>
  <si>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</si>
  <si>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</si>
  <si>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</si>
  <si>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</si>
  <si>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</si>
  <si>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</si>
  <si>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</si>
  <si>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</si>
  <si>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</si>
  <si>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</si>
  <si>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</si>
  <si>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</si>
  <si>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</si>
  <si>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</si>
  <si>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</si>
  <si>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</si>
  <si>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</si>
  <si>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</si>
  <si>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</si>
  <si>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</si>
  <si>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</si>
  <si>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</si>
  <si>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</si>
  <si>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</si>
  <si>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</si>
  <si>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</si>
  <si>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</si>
  <si>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</si>
  <si>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</si>
  <si>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</si>
  <si>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</si>
  <si>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</si>
  <si>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</si>
  <si>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</si>
  <si>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</si>
  <si>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</si>
  <si>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</si>
  <si>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</si>
  <si>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</si>
  <si>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</si>
  <si>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</si>
  <si>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</si>
  <si>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</si>
  <si>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</si>
  <si>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</si>
  <si>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</si>
  <si>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</si>
  <si>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</si>
  <si>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</si>
  <si>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</si>
  <si>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</si>
  <si>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</si>
  <si>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</si>
  <si>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</si>
  <si>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</si>
  <si>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</si>
  <si>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</si>
  <si>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</si>
  <si>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</si>
  <si>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</si>
  <si>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</si>
  <si>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</si>
  <si>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</si>
  <si>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</si>
  <si>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</si>
  <si>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</si>
  <si>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</si>
  <si>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</si>
  <si>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</si>
  <si>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</si>
  <si>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</si>
  <si>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</si>
  <si>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</si>
  <si>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</si>
  <si>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</si>
  <si>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</si>
  <si>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</si>
  <si>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</si>
  <si>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</si>
  <si>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</si>
  <si>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</si>
  <si>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</si>
  <si>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</si>
  <si>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</si>
  <si>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</si>
  <si>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</si>
  <si>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</si>
  <si>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</si>
  <si>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</si>
  <si>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</si>
  <si>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</si>
  <si>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</si>
  <si>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</si>
  <si>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</si>
  <si>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</si>
  <si>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</si>
  <si>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</si>
  <si>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</si>
  <si>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</si>
  <si>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</si>
  <si>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</si>
  <si>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</si>
  <si>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</si>
  <si>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</si>
  <si>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</si>
  <si>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</si>
  <si>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</si>
  <si>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</si>
  <si>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</si>
  <si>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</si>
  <si>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</si>
  <si>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</si>
  <si>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</si>
  <si>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</si>
  <si>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</si>
  <si>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</si>
  <si>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</si>
  <si>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</si>
  <si>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</si>
  <si>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</si>
  <si>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</si>
  <si>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</si>
  <si>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</si>
  <si>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</si>
  <si>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</si>
  <si>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</si>
  <si>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</si>
  <si>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</si>
  <si>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</si>
  <si>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</si>
  <si>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</si>
  <si>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</si>
  <si>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</si>
  <si>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</si>
  <si>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</si>
  <si>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</si>
  <si>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</si>
  <si>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</si>
  <si>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</si>
  <si>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</si>
  <si>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</si>
  <si>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</si>
  <si>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</si>
  <si>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</si>
  <si>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</si>
  <si>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</si>
  <si>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</si>
  <si>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</si>
  <si>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</si>
  <si>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</si>
  <si>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</si>
  <si>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</si>
  <si>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</si>
  <si>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</si>
  <si>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</si>
  <si>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</si>
  <si>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</si>
  <si>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</si>
  <si>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</si>
  <si>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</si>
  <si>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</si>
  <si>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</si>
  <si>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</si>
  <si>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</si>
  <si>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</si>
  <si>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</si>
  <si>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</si>
  <si>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</si>
  <si>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</si>
  <si>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</si>
  <si>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</si>
  <si>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</si>
  <si>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</si>
  <si>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</si>
  <si>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</si>
  <si>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</si>
  <si>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</si>
  <si>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</si>
  <si>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</si>
  <si>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</si>
  <si>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</si>
  <si>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</si>
  <si>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</si>
  <si>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</si>
  <si>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</si>
  <si>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</si>
  <si>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</si>
  <si>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</si>
  <si>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</si>
  <si>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</si>
  <si>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</si>
  <si>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</si>
  <si>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</si>
  <si>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</si>
  <si>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</si>
  <si>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</si>
  <si>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</si>
  <si>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</si>
  <si>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</si>
  <si>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</si>
  <si>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</si>
  <si>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</si>
  <si>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</si>
  <si>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</si>
  <si>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</si>
  <si>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</si>
  <si>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</si>
  <si>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</si>
  <si>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</si>
  <si>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</si>
  <si>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</si>
  <si>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</si>
  <si>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</si>
  <si>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</si>
  <si>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</si>
  <si>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</si>
  <si>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</si>
  <si>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</si>
  <si>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</si>
  <si>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</si>
  <si>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</si>
  <si>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</si>
  <si>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</si>
  <si>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</si>
  <si>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</si>
  <si>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</si>
  <si>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</si>
  <si>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</si>
  <si>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</si>
  <si>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</si>
  <si>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</si>
  <si>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</si>
  <si>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</si>
  <si>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</si>
  <si>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</si>
  <si>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</si>
  <si>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</si>
  <si>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</si>
  <si>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</si>
  <si>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</si>
  <si>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</si>
  <si>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</si>
  <si>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</si>
  <si>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</si>
  <si>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</si>
  <si>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</si>
  <si>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</si>
  <si>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</si>
  <si>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</si>
  <si>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</si>
  <si>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</si>
  <si>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</si>
  <si>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</si>
  <si>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</si>
  <si>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</si>
  <si>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</si>
  <si>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</si>
  <si>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</si>
  <si>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</si>
  <si>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</si>
  <si>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</si>
  <si>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</si>
  <si>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</si>
  <si>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</si>
  <si>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</si>
  <si>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</si>
  <si>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</si>
  <si>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</si>
  <si>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</si>
  <si>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</si>
  <si>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</si>
  <si>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</si>
  <si>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</si>
  <si>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</si>
  <si>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</si>
  <si>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</si>
  <si>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</si>
  <si>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</si>
  <si>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</si>
  <si>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</si>
  <si>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</si>
  <si>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</si>
  <si>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</si>
  <si>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</si>
  <si>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</si>
  <si>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</si>
  <si>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</si>
  <si>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</si>
  <si>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</si>
  <si>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</si>
  <si>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</si>
  <si>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</si>
  <si>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</si>
  <si>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</si>
  <si>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</si>
  <si>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</si>
  <si>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</si>
  <si>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</si>
  <si>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</si>
  <si>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</si>
  <si>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</si>
  <si>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</si>
  <si>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</si>
  <si>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</si>
  <si>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</si>
  <si>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</si>
  <si>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</si>
  <si>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</si>
  <si>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</si>
  <si>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</si>
  <si>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</si>
  <si>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</si>
  <si>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</si>
  <si>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</si>
  <si>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</si>
  <si>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</si>
  <si>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</si>
  <si>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</si>
  <si>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</si>
  <si>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</si>
  <si>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</si>
  <si>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</si>
  <si>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</si>
  <si>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</si>
  <si>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</si>
  <si>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</si>
  <si>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</si>
  <si>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</si>
  <si>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</si>
  <si>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</si>
  <si>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</si>
  <si>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</si>
  <si>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</si>
  <si>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</si>
  <si>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</si>
  <si>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</si>
  <si>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</si>
  <si>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</si>
  <si>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</si>
  <si>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</si>
  <si>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</si>
  <si>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</si>
  <si>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</si>
  <si>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</si>
  <si>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</si>
  <si>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</si>
  <si>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</si>
  <si>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</si>
  <si>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</si>
  <si>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</si>
  <si>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</si>
  <si>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</si>
  <si>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</si>
  <si>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</si>
  <si>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</si>
  <si>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</si>
  <si>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</si>
  <si>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</si>
  <si>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</si>
  <si>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</si>
  <si>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</si>
  <si>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</si>
  <si>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</si>
  <si>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</si>
  <si>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</si>
  <si>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</si>
  <si>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</si>
  <si>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</si>
  <si>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</si>
  <si>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</si>
  <si>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</si>
  <si>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</si>
  <si>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</si>
  <si>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</si>
  <si>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</si>
  <si>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</si>
  <si>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</si>
  <si>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</si>
  <si>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</si>
  <si>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</si>
  <si>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</si>
  <si>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</si>
  <si>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</si>
  <si>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</si>
  <si>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</si>
  <si>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</si>
  <si>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</si>
  <si>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</si>
  <si>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</si>
  <si>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</si>
  <si>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</si>
  <si>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</si>
  <si>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</si>
  <si>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</si>
  <si>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</si>
  <si>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</si>
  <si>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</si>
  <si>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</si>
  <si>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</si>
  <si>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</si>
  <si>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</si>
  <si>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</si>
  <si>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</si>
  <si>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</si>
  <si>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</si>
  <si>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</si>
  <si>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</si>
  <si>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</si>
  <si>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</si>
  <si>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</si>
  <si>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</si>
  <si>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</si>
  <si>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</si>
  <si>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</si>
  <si>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</si>
  <si>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</si>
  <si>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</si>
  <si>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</si>
  <si>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</si>
  <si>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</si>
  <si>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</si>
  <si>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</si>
  <si>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</si>
  <si>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</si>
  <si>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</si>
  <si>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</si>
  <si>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</si>
  <si>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</si>
  <si>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</si>
  <si>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</si>
  <si>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</si>
  <si>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</si>
  <si>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</si>
  <si>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</si>
  <si>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</si>
  <si>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</si>
  <si>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</si>
  <si>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</si>
  <si>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</si>
  <si>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</si>
  <si>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</si>
  <si>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</si>
  <si>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</si>
  <si>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</si>
  <si>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</si>
  <si>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</si>
  <si>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</si>
  <si>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</si>
  <si>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</si>
  <si>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</si>
  <si>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</si>
  <si>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</si>
  <si>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</si>
  <si>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</si>
  <si>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</si>
  <si>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</si>
  <si>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</si>
  <si>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</si>
  <si>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</si>
  <si>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</si>
  <si>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</si>
  <si>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</si>
  <si>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</si>
  <si>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</si>
  <si>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</si>
  <si>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</si>
  <si>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</si>
  <si>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</si>
  <si>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</si>
  <si>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</si>
  <si>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</si>
  <si>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</si>
  <si>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</si>
  <si>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</si>
  <si>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</si>
  <si>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</si>
  <si>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</si>
  <si>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</si>
  <si>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</si>
  <si>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</si>
  <si>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</si>
  <si>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</si>
  <si>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</si>
  <si>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</si>
  <si>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</si>
  <si>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</si>
  <si>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</si>
  <si>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</si>
  <si>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</si>
  <si>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</si>
  <si>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</si>
  <si>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</si>
  <si>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</si>
  <si>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</si>
  <si>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</si>
  <si>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</si>
  <si>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</si>
  <si>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</si>
  <si>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</si>
  <si>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</si>
  <si>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</si>
  <si>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</si>
  <si>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</si>
  <si>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</si>
  <si>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</si>
  <si>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</si>
  <si>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</si>
  <si>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</si>
  <si>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</si>
  <si>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</si>
  <si>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</si>
  <si>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</si>
  <si>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</si>
  <si>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</si>
  <si>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</si>
  <si>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</si>
  <si>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</si>
  <si>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</si>
  <si>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</si>
  <si>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</si>
  <si>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</si>
  <si>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</si>
  <si>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</si>
  <si>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</si>
  <si>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</si>
  <si>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</si>
  <si>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</si>
  <si>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</si>
  <si>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</si>
  <si>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</si>
  <si>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</si>
  <si>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</si>
  <si>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</si>
  <si>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</si>
  <si>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</si>
  <si>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</si>
  <si>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</si>
  <si>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</si>
  <si>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</si>
  <si>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</si>
  <si>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</si>
  <si>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</si>
  <si>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</si>
  <si>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</si>
  <si>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</si>
  <si>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</si>
  <si>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</si>
  <si>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</si>
  <si>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</si>
  <si>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</si>
  <si>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</si>
  <si>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</si>
  <si>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</si>
  <si>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</si>
  <si>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</si>
  <si>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</si>
  <si>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</si>
  <si>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</si>
  <si>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</si>
  <si>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</si>
  <si>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</si>
  <si>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</si>
  <si>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</si>
  <si>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</si>
  <si>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</si>
  <si>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</si>
  <si>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</si>
  <si>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</si>
  <si>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</si>
  <si>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</si>
  <si>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</si>
  <si>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</si>
  <si>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</si>
  <si>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</si>
  <si>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</si>
  <si>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</si>
  <si>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</si>
  <si>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</si>
  <si>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</si>
  <si>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</si>
  <si>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</si>
  <si>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</si>
  <si>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</si>
  <si>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</si>
  <si>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</si>
  <si>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</si>
  <si>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</si>
  <si>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</si>
  <si>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</si>
  <si>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</si>
  <si>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</si>
  <si>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</si>
  <si>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</si>
  <si>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</si>
  <si>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</si>
  <si>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</si>
  <si>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</si>
  <si>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</si>
  <si>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</si>
  <si>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</si>
  <si>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</si>
  <si>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</si>
  <si>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</si>
  <si>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</si>
  <si>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</si>
  <si>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</si>
  <si>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</si>
  <si>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</si>
  <si>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</si>
  <si>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</si>
  <si>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</si>
  <si>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</si>
  <si>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</si>
  <si>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</si>
  <si>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</si>
  <si>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</si>
  <si>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</si>
  <si>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</si>
  <si>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</si>
  <si>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</si>
  <si>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</si>
  <si>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</si>
  <si>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</si>
  <si>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</si>
  <si>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</si>
  <si>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</si>
  <si>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</si>
  <si>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</si>
  <si>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</si>
  <si>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</si>
  <si>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</si>
  <si>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</si>
  <si>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</si>
  <si>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</si>
  <si>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</si>
  <si>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</si>
  <si>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</si>
  <si>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</si>
  <si>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</si>
  <si>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</si>
  <si>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</si>
  <si>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</si>
  <si>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</si>
  <si>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</si>
  <si>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</si>
  <si>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</si>
  <si>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</si>
  <si>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</si>
  <si>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</si>
  <si>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</si>
  <si>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</si>
  <si>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</si>
  <si>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</si>
  <si>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</si>
  <si>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</si>
  <si>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</si>
  <si>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</si>
  <si>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</si>
  <si>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</si>
  <si>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</si>
  <si>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</si>
  <si>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</si>
  <si>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</si>
  <si>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</si>
  <si>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</si>
  <si>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</si>
  <si>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</si>
  <si>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</si>
  <si>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</si>
  <si>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</si>
  <si>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</si>
  <si>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</si>
  <si>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</si>
  <si>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</si>
  <si>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</si>
  <si>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</si>
  <si>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</si>
  <si>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</si>
  <si>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</si>
  <si>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</si>
  <si>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</si>
  <si>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</si>
  <si>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</si>
  <si>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</si>
  <si>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</si>
  <si>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</si>
  <si>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</si>
  <si>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</si>
  <si>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</si>
  <si>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</si>
  <si>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</si>
  <si>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</si>
  <si>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</si>
  <si>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</si>
  <si>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</si>
  <si>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</si>
  <si>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</si>
  <si>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</si>
  <si>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</si>
  <si>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</si>
  <si>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</si>
  <si>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</si>
  <si>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</si>
  <si>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</si>
  <si>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</si>
  <si>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</si>
  <si>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</si>
  <si>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</si>
  <si>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</si>
  <si>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</si>
  <si>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</si>
  <si>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</si>
  <si>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</si>
  <si>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</si>
  <si>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</si>
  <si>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</si>
  <si>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</si>
  <si>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</si>
  <si>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</si>
  <si>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</si>
  <si>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</si>
  <si>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</si>
  <si>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</si>
  <si>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</si>
  <si>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</si>
  <si>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</si>
  <si>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</si>
  <si>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</si>
  <si>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</si>
  <si>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</si>
  <si>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</si>
  <si>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</si>
  <si>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</si>
  <si>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</si>
  <si>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</si>
  <si>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</si>
  <si>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</si>
  <si>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</si>
  <si>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</si>
  <si>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</si>
  <si>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</si>
  <si>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</si>
  <si>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</si>
  <si>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</si>
  <si>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</si>
  <si>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</si>
  <si>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</si>
  <si>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</si>
  <si>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</si>
  <si>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</si>
  <si>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</si>
  <si>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</si>
  <si>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</si>
  <si>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</si>
  <si>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</si>
  <si>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</si>
  <si>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</si>
  <si>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</si>
  <si>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</si>
  <si>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</si>
  <si>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</si>
  <si>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</si>
  <si>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</si>
  <si>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</si>
  <si>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</si>
  <si>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</si>
  <si>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</si>
  <si>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</si>
  <si>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</si>
  <si>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</si>
  <si>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</si>
  <si>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</si>
  <si>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</si>
  <si>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</si>
  <si>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</si>
  <si>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</si>
  <si>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</si>
  <si>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</si>
  <si>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</si>
  <si>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</si>
  <si>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</si>
  <si>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</si>
  <si>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</si>
  <si>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</si>
  <si>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</si>
  <si>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</si>
  <si>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</si>
  <si>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</si>
  <si>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</si>
  <si>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</si>
  <si>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</si>
  <si>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</si>
  <si>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</si>
  <si>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</si>
  <si>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</si>
  <si>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</si>
  <si>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</si>
  <si>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</si>
  <si>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</si>
  <si>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</si>
  <si>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</si>
  <si>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</si>
  <si>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</si>
  <si>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</si>
  <si>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</si>
  <si>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</si>
  <si>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</si>
  <si>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</si>
  <si>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</si>
  <si>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</si>
  <si>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</si>
  <si>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</si>
  <si>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</si>
  <si>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</si>
  <si>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</si>
  <si>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</si>
  <si>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</si>
  <si>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</si>
  <si>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</si>
  <si>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</si>
  <si>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</si>
  <si>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</si>
  <si>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</si>
  <si>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</si>
  <si>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</si>
  <si>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</si>
  <si>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</si>
  <si>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</si>
  <si>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</si>
  <si>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</si>
  <si>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</si>
  <si>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</si>
  <si>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</si>
  <si>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</si>
  <si>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</si>
  <si>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</si>
  <si>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</si>
  <si>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</si>
  <si>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</si>
  <si>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</si>
  <si>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</si>
  <si>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</si>
  <si>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</si>
  <si>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</si>
  <si>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</si>
  <si>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</si>
  <si>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</si>
  <si>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</si>
  <si>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</si>
  <si>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</si>
  <si>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</si>
  <si>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</si>
  <si>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</si>
  <si>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</si>
  <si>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</si>
  <si>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</si>
  <si>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</si>
  <si>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</si>
  <si>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</si>
  <si>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</si>
  <si>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</si>
  <si>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</si>
  <si>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</si>
  <si>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</si>
  <si>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</si>
  <si>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</si>
  <si>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</si>
  <si>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</si>
  <si>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</si>
  <si>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</si>
  <si>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</si>
  <si>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</si>
  <si>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</si>
  <si>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</si>
  <si>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</si>
  <si>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</si>
  <si>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</si>
  <si>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</si>
  <si>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</si>
  <si>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</si>
  <si>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</si>
  <si>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</si>
  <si>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</si>
  <si>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</si>
  <si>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</si>
  <si>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</si>
  <si>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</si>
  <si>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</si>
  <si>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</si>
  <si>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</si>
  <si>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</si>
  <si>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</si>
  <si>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</si>
  <si>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</si>
  <si>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</si>
  <si>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</si>
  <si>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</si>
  <si>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</si>
  <si>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</si>
  <si>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</si>
  <si>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</si>
  <si>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</si>
  <si>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</si>
  <si>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</si>
  <si>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</si>
  <si>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</si>
  <si>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</si>
  <si>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</si>
  <si>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</si>
  <si>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</si>
  <si>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</si>
  <si>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</si>
  <si>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</si>
  <si>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</si>
  <si>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</si>
  <si>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</si>
  <si>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</si>
  <si>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</si>
  <si>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</si>
  <si>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</si>
  <si>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</si>
  <si>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</si>
  <si>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</si>
  <si>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</si>
  <si>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</si>
  <si>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</si>
  <si>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</si>
  <si>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</si>
  <si>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</si>
  <si>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</si>
  <si>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</si>
  <si>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</si>
  <si>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</si>
  <si>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</si>
  <si>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</si>
  <si>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</si>
  <si>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</si>
  <si>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</si>
  <si>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</si>
  <si>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</si>
  <si>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</si>
  <si>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</si>
  <si>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</si>
  <si>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</si>
  <si>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</si>
  <si>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</si>
  <si>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</si>
  <si>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</si>
  <si>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</si>
  <si>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</si>
  <si>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</si>
  <si>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</si>
  <si>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</si>
  <si>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</si>
  <si>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</si>
  <si>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</si>
  <si>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</si>
  <si>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</si>
  <si>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</si>
  <si>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</si>
  <si>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</si>
  <si>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</si>
  <si>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</si>
  <si>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</si>
  <si>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</si>
  <si>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</si>
  <si>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</si>
  <si>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</si>
  <si>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</si>
  <si>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</si>
  <si>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</si>
  <si>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</si>
  <si>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</si>
  <si>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</si>
  <si>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</si>
  <si>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</si>
  <si>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</si>
  <si>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</si>
  <si>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</si>
  <si>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</si>
  <si>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</si>
  <si>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</si>
  <si>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</si>
  <si>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</si>
  <si>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</si>
  <si>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</si>
  <si>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</si>
  <si>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</si>
  <si>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</si>
  <si>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</si>
  <si>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</si>
  <si>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</si>
  <si>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</si>
  <si>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</si>
  <si>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</si>
  <si>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</si>
  <si>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</si>
  <si>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</si>
  <si>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</si>
  <si>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</si>
  <si>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</si>
  <si>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</si>
  <si>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</si>
  <si>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</si>
  <si>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</si>
  <si>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</si>
  <si>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</si>
  <si>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</si>
  <si>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</si>
  <si>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</si>
  <si>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</si>
  <si>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</si>
  <si>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</si>
  <si>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</si>
  <si>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</si>
  <si>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</si>
  <si>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</si>
  <si>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</si>
  <si>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</si>
  <si>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</si>
  <si>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</si>
  <si>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</si>
  <si>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</si>
  <si>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</si>
  <si>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</si>
  <si>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</si>
  <si>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</si>
  <si>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</si>
  <si>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</si>
  <si>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</si>
  <si>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</si>
  <si>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</si>
  <si>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</si>
  <si>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</si>
  <si>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</si>
  <si>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</si>
  <si>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</si>
  <si>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</si>
  <si>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</si>
  <si>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</si>
  <si>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</si>
  <si>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</si>
  <si>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</si>
  <si>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</si>
  <si>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</si>
  <si>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</si>
  <si>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</si>
  <si>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</si>
  <si>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</si>
  <si>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</si>
  <si>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</si>
  <si>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</si>
  <si>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</si>
  <si>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</si>
  <si>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</si>
  <si>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</si>
  <si>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</si>
  <si>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</si>
  <si>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</si>
  <si>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</si>
  <si>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</si>
  <si>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</si>
  <si>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</si>
  <si>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</si>
  <si>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</si>
  <si>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</si>
  <si>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</si>
  <si>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</si>
  <si>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</si>
  <si>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</si>
  <si>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</si>
  <si>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</si>
  <si>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</si>
  <si>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</si>
  <si>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</si>
  <si>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</si>
  <si>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</si>
  <si>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</si>
  <si>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</si>
  <si>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</si>
  <si>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</si>
  <si>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</si>
  <si>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</si>
  <si>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</si>
  <si>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</si>
  <si>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</si>
  <si>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</si>
  <si>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</si>
  <si>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</si>
  <si>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</si>
  <si>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</si>
  <si>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</si>
  <si>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</si>
  <si>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</si>
  <si>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</si>
  <si>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</si>
  <si>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</si>
  <si>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</si>
  <si>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</si>
  <si>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</si>
  <si>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</si>
  <si>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</si>
  <si>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</si>
  <si>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</si>
  <si>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</si>
  <si>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</si>
  <si>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</si>
  <si>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</si>
  <si>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</si>
  <si>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</si>
  <si>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</si>
  <si>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</si>
  <si>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</si>
  <si>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</si>
  <si>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</si>
  <si>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</si>
  <si>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</si>
  <si>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</si>
  <si>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</si>
  <si>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</si>
  <si>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</si>
  <si>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</si>
  <si>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</si>
  <si>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</si>
  <si>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</si>
  <si>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</si>
  <si>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</si>
  <si>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</si>
  <si>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</si>
  <si>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</si>
  <si>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</si>
  <si>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</si>
  <si>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</si>
  <si>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</si>
  <si>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</si>
  <si>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</si>
  <si>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</si>
  <si>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</si>
  <si>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</si>
  <si>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</si>
  <si>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</si>
  <si>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</si>
  <si>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</si>
  <si>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</si>
  <si>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</si>
  <si>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</si>
  <si>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</si>
  <si>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</si>
  <si>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</si>
  <si>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</si>
  <si>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</si>
  <si>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</si>
  <si>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</si>
  <si>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</si>
  <si>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</si>
  <si>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</si>
  <si>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</si>
  <si>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</si>
  <si>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</si>
  <si>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</si>
  <si>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</si>
  <si>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</si>
  <si>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</si>
  <si>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</si>
  <si>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</si>
  <si>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</si>
  <si>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</si>
  <si>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</si>
  <si>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</si>
  <si>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</si>
  <si>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</si>
  <si>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</si>
  <si>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</si>
  <si>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</si>
  <si>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</si>
  <si>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</si>
  <si>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</si>
  <si>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</si>
  <si>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</si>
  <si>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</si>
  <si>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</si>
  <si>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</si>
  <si>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</si>
  <si>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</si>
  <si>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</si>
  <si>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</si>
  <si>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</si>
  <si>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</si>
  <si>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</si>
  <si>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</si>
  <si>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</si>
  <si>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</si>
  <si>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</si>
  <si>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</si>
  <si>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</si>
  <si>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</si>
  <si>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</si>
  <si>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</si>
  <si>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</si>
  <si>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</si>
  <si>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</si>
  <si>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</si>
  <si>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</si>
  <si>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</si>
  <si>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</si>
  <si>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</si>
  <si>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</si>
  <si>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</si>
  <si>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</si>
  <si>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</si>
  <si>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</si>
  <si>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</si>
  <si>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</si>
  <si>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</si>
  <si>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</si>
  <si>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</si>
  <si>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</si>
  <si>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</si>
  <si>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</si>
  <si>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</si>
  <si>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</si>
  <si>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</si>
  <si>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</si>
  <si>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</si>
  <si>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</si>
  <si>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</si>
  <si>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</si>
  <si>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</si>
  <si>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</si>
  <si>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</si>
  <si>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</si>
  <si>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</si>
  <si>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</si>
  <si>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</si>
  <si>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</si>
  <si>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</si>
  <si>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</si>
  <si>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</si>
  <si>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</si>
  <si>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</si>
  <si>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</si>
  <si>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</si>
  <si>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</si>
  <si>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</si>
  <si>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</si>
  <si>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</si>
  <si>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</si>
  <si>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</si>
  <si>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</si>
  <si>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</si>
  <si>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</si>
  <si>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</si>
  <si>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</si>
  <si>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</si>
  <si>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</si>
  <si>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</si>
  <si>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</si>
  <si>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</si>
  <si>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</si>
  <si>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</si>
  <si>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</si>
  <si>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</si>
  <si>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</si>
  <si>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</si>
  <si>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</si>
  <si>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</si>
  <si>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</si>
  <si>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</si>
  <si>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</si>
  <si>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</si>
  <si>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</si>
  <si>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</si>
  <si>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</si>
  <si>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</si>
  <si>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</si>
  <si>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</si>
  <si>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</si>
  <si>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</si>
  <si>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</si>
  <si>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</si>
  <si>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</si>
  <si>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</si>
  <si>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</si>
  <si>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</si>
  <si>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</si>
  <si>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</si>
  <si>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</si>
  <si>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</si>
  <si>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</si>
  <si>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</si>
  <si>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</si>
  <si>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</si>
  <si>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</si>
  <si>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</si>
  <si>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</si>
  <si>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</si>
  <si>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</si>
  <si>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</si>
  <si>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</si>
  <si>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</si>
  <si>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</si>
  <si>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</si>
  <si>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</si>
  <si>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</si>
  <si>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</si>
  <si>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</si>
  <si>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</si>
  <si>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</si>
  <si>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</si>
  <si>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</si>
  <si>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</si>
  <si>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</si>
  <si>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</si>
  <si>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</si>
  <si>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</si>
  <si>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</si>
  <si>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</si>
  <si>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</si>
  <si>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</si>
  <si>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</si>
  <si>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</si>
  <si>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</si>
  <si>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</si>
  <si>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</si>
  <si>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</si>
  <si>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</si>
  <si>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</si>
  <si>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</si>
  <si>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</si>
  <si>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</si>
  <si>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</si>
  <si>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</si>
  <si>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</si>
  <si>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</si>
  <si>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</si>
  <si>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</si>
  <si>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</si>
  <si>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</si>
  <si>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</si>
  <si>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</si>
  <si>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</si>
  <si>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</si>
  <si>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</si>
  <si>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</si>
  <si>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</si>
  <si>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</si>
  <si>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</si>
  <si>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</si>
  <si>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</si>
  <si>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</si>
  <si>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</si>
  <si>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</si>
  <si>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</si>
  <si>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</si>
  <si>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</si>
  <si>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</si>
  <si>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</si>
  <si>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</si>
  <si>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</si>
  <si>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</si>
  <si>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</si>
  <si>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</si>
  <si>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</si>
  <si>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</si>
  <si>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</si>
  <si>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</si>
  <si>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</si>
  <si>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</si>
  <si>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</si>
  <si>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</si>
  <si>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</si>
  <si>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</si>
  <si>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</si>
  <si>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</si>
  <si>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</si>
  <si>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</si>
  <si>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</si>
  <si>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</si>
  <si>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</si>
  <si>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</si>
  <si>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</si>
  <si>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</si>
  <si>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</si>
  <si>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</si>
  <si>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</si>
  <si>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</si>
  <si>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</si>
  <si>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</si>
  <si>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</si>
  <si>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</si>
  <si>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</si>
  <si>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</si>
  <si>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</si>
  <si>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</si>
  <si>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</si>
  <si>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</si>
  <si>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</si>
  <si>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</si>
  <si>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</si>
  <si>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</si>
  <si>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</si>
  <si>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</si>
  <si>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</si>
  <si>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</si>
  <si>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</si>
  <si>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</si>
  <si>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</si>
  <si>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</si>
  <si>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</si>
  <si>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</si>
  <si>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</si>
  <si>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</si>
  <si>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</si>
  <si>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</si>
  <si>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</si>
  <si>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</si>
  <si>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</si>
  <si>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</si>
  <si>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</si>
  <si>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</si>
  <si>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</si>
  <si>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</si>
  <si>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</si>
  <si>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</si>
  <si>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</si>
  <si>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</si>
  <si>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</si>
  <si>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</si>
  <si>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</si>
  <si>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</si>
  <si>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</si>
  <si>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</si>
  <si>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</si>
  <si>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</si>
  <si>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</si>
  <si>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</si>
  <si>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</si>
  <si>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</si>
  <si>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</si>
  <si>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</si>
  <si>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</si>
  <si>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</si>
  <si>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</si>
  <si>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</si>
  <si>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</si>
  <si>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</si>
  <si>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</si>
  <si>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</si>
  <si>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</si>
  <si>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</si>
  <si>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</si>
  <si>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</si>
  <si>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</si>
  <si>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</si>
  <si>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</si>
  <si>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</si>
  <si>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</si>
  <si>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</si>
  <si>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</si>
  <si>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</si>
  <si>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</si>
  <si>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</si>
  <si>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</si>
  <si>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</si>
  <si>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</si>
  <si>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</si>
  <si>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</si>
  <si>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</si>
  <si>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</si>
  <si>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</si>
  <si>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</si>
  <si>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</si>
  <si>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</si>
  <si>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</si>
  <si>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</si>
  <si>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</si>
  <si>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</si>
  <si>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</si>
  <si>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</si>
  <si>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</si>
  <si>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</si>
  <si>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</si>
  <si>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</si>
  <si>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</si>
  <si>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</si>
  <si>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</si>
  <si>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</si>
  <si>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</si>
  <si>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</si>
  <si>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</si>
  <si>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</si>
  <si>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</si>
  <si>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</si>
  <si>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</si>
  <si>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</si>
  <si>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</si>
  <si>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</si>
  <si>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</si>
  <si>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</si>
  <si>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</si>
  <si>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</si>
  <si>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</si>
  <si>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</si>
  <si>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</si>
  <si>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</si>
  <si>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</si>
  <si>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</si>
  <si>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</si>
  <si>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</si>
  <si>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</si>
  <si>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</si>
  <si>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</si>
  <si>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</si>
  <si>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</si>
  <si>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</si>
  <si>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</si>
  <si>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</si>
  <si>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</si>
  <si>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</si>
  <si>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</si>
  <si>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</si>
  <si>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</si>
  <si>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</si>
  <si>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</si>
  <si>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</si>
  <si>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</si>
  <si>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</si>
  <si>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</si>
  <si>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</si>
  <si>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</si>
  <si>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</si>
  <si>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</si>
  <si>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</si>
  <si>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</si>
  <si>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</si>
  <si>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</si>
  <si>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</si>
  <si>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</si>
  <si>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</si>
  <si>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</si>
  <si>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</si>
  <si>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</si>
  <si>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</si>
  <si>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</si>
  <si>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</si>
  <si>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</si>
  <si>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</si>
  <si>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</si>
  <si>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</si>
  <si>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</si>
  <si>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</si>
  <si>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</si>
  <si>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</si>
  <si>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</si>
  <si>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</si>
  <si>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</si>
  <si>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</si>
  <si>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</si>
  <si>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</si>
  <si>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</si>
  <si>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</si>
  <si>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</si>
  <si>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</si>
  <si>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</si>
  <si>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</si>
  <si>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</si>
  <si>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</si>
  <si>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</si>
  <si>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</si>
  <si>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</si>
  <si>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</si>
  <si>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</si>
  <si>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</si>
  <si>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</si>
  <si>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</si>
  <si>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</si>
  <si>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</si>
  <si>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</si>
  <si>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</si>
  <si>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</si>
  <si>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</si>
  <si>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</si>
  <si>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</si>
  <si>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</si>
  <si>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</si>
  <si>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</si>
  <si>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</si>
  <si>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</si>
  <si>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</si>
  <si>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</si>
  <si>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</si>
  <si>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</si>
  <si>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</si>
  <si>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</si>
  <si>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</si>
  <si>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</si>
  <si>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</si>
  <si>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</si>
  <si>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</si>
  <si>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</si>
  <si>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</si>
  <si>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</si>
  <si>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</si>
  <si>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</si>
  <si>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</si>
  <si>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</si>
  <si>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</si>
  <si>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</si>
  <si>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</si>
  <si>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</si>
  <si>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</si>
  <si>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</si>
  <si>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</si>
  <si>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</si>
  <si>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</si>
  <si>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</si>
  <si>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</si>
  <si>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</si>
  <si>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</si>
  <si>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</si>
  <si>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</si>
  <si>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</si>
  <si>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</si>
  <si>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</si>
  <si>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</si>
  <si>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</si>
  <si>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</si>
  <si>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</si>
  <si>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</si>
  <si>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</si>
  <si>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</si>
  <si>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</si>
  <si>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</si>
  <si>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</si>
  <si>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</si>
  <si>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</si>
  <si>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</si>
  <si>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</si>
  <si>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</si>
  <si>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</si>
  <si>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</si>
  <si>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</si>
  <si>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</si>
  <si>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</si>
  <si>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</si>
  <si>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</si>
  <si>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</si>
  <si>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</si>
  <si>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</si>
  <si>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</si>
  <si>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</si>
  <si>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</si>
  <si>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</si>
  <si>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</si>
  <si>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</si>
  <si>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</si>
  <si>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</si>
  <si>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</si>
  <si>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</si>
  <si>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</si>
  <si>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</si>
  <si>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</si>
  <si>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</si>
  <si>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</si>
  <si>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</si>
  <si>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</si>
  <si>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</si>
  <si>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</si>
  <si>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</si>
  <si>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</si>
  <si>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</si>
  <si>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</si>
  <si>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</si>
  <si>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</si>
  <si>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</si>
  <si>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</si>
  <si>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</si>
  <si>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</si>
  <si>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</si>
  <si>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</si>
  <si>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</si>
  <si>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</si>
  <si>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</si>
  <si>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</si>
  <si>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</si>
  <si>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</si>
  <si>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</si>
  <si>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</si>
  <si>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</si>
  <si>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</si>
  <si>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</si>
  <si>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</si>
  <si>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</si>
  <si>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</si>
  <si>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</si>
  <si>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</si>
  <si>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</si>
  <si>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</si>
  <si>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</si>
  <si>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</si>
  <si>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</si>
  <si>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</si>
  <si>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</si>
  <si>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</si>
  <si>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</si>
  <si>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</si>
  <si>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</si>
  <si>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</si>
  <si>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</si>
  <si>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</si>
  <si>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</si>
  <si>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</si>
  <si>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</si>
  <si>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</si>
  <si>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</si>
  <si>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</si>
  <si>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</si>
  <si>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</si>
  <si>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</si>
  <si>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</si>
  <si>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</si>
  <si>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</si>
  <si>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</si>
  <si>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</si>
  <si>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</si>
  <si>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</si>
  <si>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</si>
  <si>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</si>
  <si>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</si>
  <si>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</si>
  <si>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</si>
  <si>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</si>
  <si>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</si>
  <si>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</si>
  <si>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</si>
  <si>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</si>
  <si>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</si>
  <si>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</si>
  <si>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</si>
  <si>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</si>
  <si>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</si>
  <si>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</si>
  <si>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</si>
  <si>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</si>
  <si>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</si>
  <si>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</si>
  <si>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</si>
  <si>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</si>
  <si>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</si>
  <si>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</si>
  <si>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</si>
  <si>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</si>
  <si>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</si>
  <si>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</si>
  <si>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</si>
  <si>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</si>
  <si>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</si>
  <si>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</si>
  <si>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</si>
  <si>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</si>
  <si>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</si>
  <si>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</si>
  <si>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</si>
  <si>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</si>
  <si>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</si>
  <si>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</si>
  <si>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</si>
  <si>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</si>
  <si>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</si>
  <si>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</si>
  <si>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</si>
  <si>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</si>
  <si>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</si>
  <si>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</si>
  <si>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</si>
  <si>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</si>
  <si>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</si>
  <si>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</si>
  <si>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</si>
  <si>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</si>
  <si>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</si>
  <si>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</si>
  <si>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</si>
  <si>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</si>
  <si>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</si>
  <si>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</si>
  <si>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</si>
  <si>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</si>
  <si>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</si>
  <si>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</si>
  <si>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</si>
  <si>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</si>
  <si>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</si>
  <si>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</si>
  <si>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</si>
  <si>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</si>
  <si>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</si>
  <si>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</si>
  <si>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</si>
  <si>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</si>
  <si>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</si>
  <si>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</si>
  <si>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</si>
  <si>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</si>
  <si>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</si>
  <si>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</si>
  <si>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</si>
  <si>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</si>
  <si>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</si>
  <si>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</si>
  <si>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</si>
  <si>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</si>
  <si>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</si>
  <si>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</si>
  <si>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</si>
  <si>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</si>
  <si>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</si>
  <si>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</si>
  <si>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</si>
  <si>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</si>
  <si>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</si>
  <si>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</si>
  <si>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</si>
  <si>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</si>
  <si>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</si>
  <si>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</si>
  <si>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</si>
  <si>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</si>
  <si>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</si>
  <si>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</si>
  <si>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</si>
  <si>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</si>
  <si>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</si>
  <si>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</si>
  <si>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</si>
  <si>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</si>
  <si>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</si>
  <si>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</si>
  <si>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</si>
  <si>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</si>
  <si>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</si>
  <si>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</si>
  <si>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</si>
  <si>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</si>
  <si>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</si>
  <si>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</si>
  <si>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</si>
  <si>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</si>
  <si>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</si>
  <si>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</si>
  <si>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</si>
  <si>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</si>
  <si>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</si>
  <si>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</si>
  <si>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</si>
  <si>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</si>
  <si>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</si>
  <si>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</si>
  <si>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</si>
  <si>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</si>
  <si>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</si>
  <si>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</si>
  <si>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</si>
  <si>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</si>
  <si>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</si>
  <si>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</si>
  <si>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</si>
  <si>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</si>
  <si>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</si>
  <si>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</si>
  <si>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</si>
  <si>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</si>
  <si>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</si>
  <si>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</si>
  <si>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</si>
  <si>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</si>
  <si>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</si>
  <si>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</si>
  <si>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</si>
  <si>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</si>
  <si>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</si>
  <si>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</si>
  <si>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</si>
  <si>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</si>
  <si>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</si>
  <si>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</si>
  <si>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</si>
  <si>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</si>
  <si>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</si>
  <si>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</si>
  <si>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</si>
  <si>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</si>
  <si>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</si>
  <si>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</si>
  <si>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</si>
  <si>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</si>
  <si>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</si>
  <si>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</si>
  <si>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</si>
  <si>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</si>
  <si>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</si>
  <si>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</si>
  <si>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</si>
  <si>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</si>
  <si>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</si>
  <si>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</si>
  <si>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</si>
  <si>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</si>
  <si>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</si>
  <si>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</si>
  <si>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</si>
  <si>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</si>
  <si>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</si>
  <si>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</si>
  <si>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</si>
  <si>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</si>
  <si>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</si>
  <si>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</si>
  <si>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</si>
  <si>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</si>
  <si>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</si>
  <si>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</si>
  <si>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</si>
  <si>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</si>
  <si>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</si>
  <si>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</si>
  <si>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</si>
  <si>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</si>
  <si>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</si>
  <si>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</si>
  <si>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</si>
  <si>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</si>
  <si>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</si>
  <si>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</si>
  <si>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</si>
  <si>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</si>
  <si>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</si>
  <si>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</si>
  <si>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</si>
  <si>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</si>
  <si>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</si>
  <si>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</si>
  <si>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</si>
  <si>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</si>
  <si>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</si>
  <si>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</si>
  <si>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</si>
  <si>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</si>
  <si>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</si>
  <si>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</si>
  <si>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</si>
  <si>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</si>
  <si>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</si>
  <si>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</si>
  <si>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</si>
  <si>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</si>
  <si>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</si>
  <si>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</si>
  <si>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</si>
  <si>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</si>
  <si>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</si>
  <si>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</si>
  <si>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</si>
  <si>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</si>
  <si>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</si>
  <si>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</si>
  <si>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</si>
  <si>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</si>
  <si>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</si>
  <si>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</si>
  <si>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</si>
  <si>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</si>
  <si>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</si>
  <si>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</si>
  <si>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</si>
  <si>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</si>
  <si>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</si>
  <si>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</si>
  <si>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</si>
  <si>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</si>
  <si>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</si>
  <si>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</si>
  <si>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</si>
  <si>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</si>
  <si>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</si>
  <si>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</si>
  <si>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</si>
  <si>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</si>
  <si>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</si>
  <si>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</si>
  <si>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</si>
  <si>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</si>
  <si>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</si>
  <si>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</si>
  <si>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</si>
  <si>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</si>
  <si>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</si>
  <si>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</si>
  <si>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</si>
  <si>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</si>
  <si>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</si>
  <si>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</si>
  <si>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</si>
  <si>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</si>
  <si>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</si>
  <si>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</si>
  <si>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</si>
  <si>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</si>
  <si>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</si>
  <si>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</si>
  <si>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</si>
  <si>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</si>
  <si>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</si>
  <si>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</si>
  <si>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</si>
  <si>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</si>
  <si>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</si>
  <si>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</si>
  <si>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</si>
  <si>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</si>
  <si>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</si>
  <si>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</si>
  <si>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</si>
  <si>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</si>
  <si>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</si>
  <si>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</si>
  <si>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</si>
  <si>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</si>
  <si>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</si>
  <si>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</si>
  <si>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</si>
  <si>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</si>
  <si>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</si>
  <si>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</si>
  <si>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</si>
  <si>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</si>
  <si>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</si>
  <si>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</si>
  <si>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</si>
  <si>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</si>
  <si>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</si>
  <si>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</si>
  <si>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</si>
  <si>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</si>
  <si>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</si>
  <si>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</si>
  <si>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</si>
  <si>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</si>
  <si>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</si>
  <si>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</si>
  <si>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</si>
  <si>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</si>
  <si>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</si>
  <si>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</si>
  <si>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</si>
  <si>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</si>
  <si>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</si>
  <si>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</si>
  <si>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</si>
  <si>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</si>
  <si>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</si>
  <si>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</si>
  <si>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</si>
  <si>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</si>
  <si>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</si>
  <si>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</si>
  <si>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</si>
  <si>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</si>
  <si>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</si>
  <si>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</si>
  <si>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</si>
  <si>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</si>
  <si>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</si>
  <si>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</si>
  <si>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</si>
  <si>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</si>
  <si>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</si>
  <si>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</si>
  <si>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</si>
  <si>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</si>
  <si>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</si>
  <si>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</si>
  <si>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</si>
  <si>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</si>
  <si>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</si>
  <si>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</si>
  <si>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</si>
  <si>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</si>
  <si>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</si>
  <si>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</si>
  <si>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</si>
  <si>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</si>
  <si>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</si>
  <si>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</si>
  <si>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</si>
  <si>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</si>
  <si>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</si>
  <si>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</si>
  <si>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</si>
  <si>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</si>
  <si>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</si>
  <si>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</si>
  <si>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</si>
  <si>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</si>
  <si>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</si>
  <si>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</si>
  <si>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</si>
  <si>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</si>
  <si>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</si>
  <si>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</si>
  <si>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</si>
  <si>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</si>
  <si>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</si>
  <si>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</si>
  <si>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</si>
  <si>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</si>
  <si>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</si>
  <si>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</si>
  <si>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</si>
  <si>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</si>
  <si>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</si>
  <si>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</si>
  <si>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</si>
  <si>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</si>
  <si>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</si>
  <si>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</si>
  <si>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</si>
  <si>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</si>
  <si>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</si>
  <si>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</si>
  <si>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</si>
  <si>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</si>
  <si>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</si>
  <si>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</si>
  <si>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</si>
  <si>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</si>
  <si>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</si>
  <si>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</si>
  <si>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</si>
  <si>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</si>
  <si>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</si>
  <si>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</si>
  <si>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</si>
  <si>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</si>
  <si>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</si>
  <si>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</si>
  <si>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</si>
  <si>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</si>
  <si>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</si>
  <si>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</si>
  <si>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</si>
  <si>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</si>
  <si>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</si>
  <si>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</si>
  <si>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</si>
  <si>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</si>
  <si>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</si>
  <si>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</si>
  <si>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</si>
  <si>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</si>
  <si>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</si>
  <si>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</si>
  <si>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</si>
  <si>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</si>
  <si>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</si>
  <si>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</si>
  <si>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</si>
  <si>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</si>
  <si>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</si>
  <si>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</si>
  <si>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</si>
  <si>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</si>
  <si>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</si>
  <si>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</si>
  <si>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</si>
  <si>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</si>
  <si>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</si>
  <si>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</si>
  <si>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</si>
  <si>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</si>
  <si>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</si>
  <si>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</si>
  <si>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</si>
  <si>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</si>
  <si>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</si>
  <si>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</si>
  <si>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</si>
  <si>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</si>
  <si>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</si>
  <si>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</si>
  <si>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</si>
  <si>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</si>
  <si>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</si>
  <si>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</si>
  <si>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</si>
  <si>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</si>
  <si>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</si>
  <si>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</si>
  <si>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</si>
  <si>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</si>
  <si>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</si>
  <si>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</si>
  <si>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</si>
  <si>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</si>
  <si>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</si>
  <si>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</si>
  <si>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</si>
  <si>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</si>
  <si>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</si>
  <si>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</si>
  <si>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</si>
  <si>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</si>
  <si>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</si>
  <si>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</si>
  <si>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</si>
  <si>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</si>
  <si>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</si>
  <si>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</si>
  <si>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</si>
  <si>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</si>
  <si>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</si>
  <si>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</si>
  <si>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</si>
  <si>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</si>
  <si>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</si>
  <si>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</si>
  <si>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</si>
  <si>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</si>
  <si>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</si>
  <si>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</si>
  <si>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</si>
  <si>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</si>
  <si>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</si>
  <si>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</si>
  <si>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</si>
  <si>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</si>
  <si>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</si>
  <si>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</si>
  <si>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</si>
  <si>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</si>
  <si>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</si>
  <si>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</si>
  <si>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</si>
  <si>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</si>
  <si>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</si>
  <si>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</si>
  <si>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</si>
  <si>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</si>
  <si>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</si>
  <si>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</si>
  <si>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</si>
  <si>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</si>
  <si>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</si>
  <si>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</si>
  <si>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</si>
  <si>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</si>
  <si>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</si>
  <si>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</si>
  <si>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</si>
  <si>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</si>
  <si>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</si>
  <si>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</si>
  <si>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</si>
  <si>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</si>
  <si>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</si>
  <si>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</si>
  <si>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</si>
  <si>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</si>
  <si>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</si>
  <si>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</si>
  <si>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</si>
  <si>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</si>
  <si>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</si>
  <si>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</si>
  <si>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</si>
  <si>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</si>
  <si>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</si>
  <si>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</si>
  <si>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</si>
  <si>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</si>
  <si>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</si>
  <si>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</si>
  <si>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</si>
  <si>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</si>
  <si>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</si>
  <si>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</si>
  <si>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</si>
  <si>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</si>
  <si>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</si>
  <si>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</si>
  <si>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</si>
  <si>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</si>
  <si>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</si>
  <si>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</si>
  <si>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</si>
  <si>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</si>
  <si>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</si>
  <si>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</si>
  <si>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</si>
  <si>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</si>
  <si>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</si>
  <si>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</si>
  <si>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</si>
  <si>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</si>
  <si>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</si>
  <si>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</si>
  <si>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</si>
  <si>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</si>
  <si>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</si>
  <si>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</si>
  <si>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</si>
  <si>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</si>
  <si>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</si>
  <si>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</si>
  <si>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</si>
  <si>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</si>
  <si>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</si>
  <si>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</si>
  <si>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</si>
  <si>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</si>
  <si>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</si>
  <si>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</si>
  <si>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</si>
  <si>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</si>
  <si>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</si>
  <si>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</si>
  <si>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</si>
  <si>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</si>
  <si>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</si>
  <si>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</si>
  <si>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</si>
  <si>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</si>
  <si>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</si>
  <si>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</si>
  <si>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</si>
  <si>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</si>
  <si>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</si>
  <si>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</si>
  <si>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</si>
  <si>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</si>
  <si>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</si>
  <si>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</si>
  <si>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</si>
  <si>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</si>
  <si>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</si>
  <si>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</si>
  <si>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</si>
  <si>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</si>
  <si>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</si>
  <si>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</si>
  <si>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</si>
  <si>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</si>
  <si>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</si>
  <si>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</si>
  <si>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</si>
  <si>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</si>
  <si>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</si>
  <si>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</si>
  <si>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</si>
  <si>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</si>
  <si>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</si>
  <si>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</si>
  <si>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</si>
  <si>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</si>
  <si>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</si>
  <si>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</si>
  <si>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</si>
  <si>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</si>
  <si>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</si>
  <si>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</si>
  <si>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</si>
  <si>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</si>
  <si>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</si>
  <si>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</si>
  <si>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</si>
  <si>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</si>
  <si>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</si>
  <si>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</si>
  <si>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</si>
  <si>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</si>
  <si>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</si>
  <si>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</si>
  <si>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</si>
  <si>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</si>
  <si>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</si>
  <si>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</si>
  <si>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</si>
  <si>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</si>
  <si>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</si>
  <si>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</si>
  <si>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</si>
  <si>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</si>
  <si>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</si>
  <si>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</si>
  <si>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</si>
  <si>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</si>
  <si>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</si>
  <si>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</si>
  <si>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</si>
  <si>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</si>
  <si>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</si>
  <si>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</si>
  <si>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</si>
  <si>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</si>
  <si>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</si>
  <si>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</si>
  <si>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</si>
  <si>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</si>
  <si>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</si>
  <si>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</si>
  <si>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</si>
  <si>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</si>
  <si>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</si>
  <si>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</si>
  <si>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</si>
  <si>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</si>
  <si>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</si>
  <si>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</si>
  <si>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</si>
  <si>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</si>
  <si>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</si>
  <si>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</si>
  <si>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</si>
  <si>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</si>
  <si>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</si>
  <si>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</si>
  <si>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</si>
  <si>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</si>
  <si>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</si>
  <si>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</si>
  <si>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</si>
  <si>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</si>
  <si>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</si>
  <si>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</si>
  <si>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</si>
  <si>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</si>
  <si>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</si>
  <si>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</si>
  <si>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</si>
  <si>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</si>
  <si>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</si>
  <si>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</si>
  <si>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</si>
  <si>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</si>
  <si>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</si>
  <si>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</si>
  <si>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</si>
  <si>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</si>
  <si>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</si>
  <si>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</si>
  <si>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</si>
  <si>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</si>
  <si>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</si>
  <si>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</si>
  <si>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</si>
  <si>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</si>
  <si>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</si>
  <si>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</si>
  <si>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</si>
  <si>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</si>
  <si>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</si>
  <si>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</si>
  <si>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</si>
  <si>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</si>
  <si>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</si>
  <si>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</si>
  <si>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</si>
  <si>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</si>
  <si>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</si>
  <si>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</si>
  <si>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</si>
  <si>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</si>
  <si>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</si>
  <si>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</si>
  <si>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</si>
  <si>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</si>
  <si>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</si>
  <si>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</si>
  <si>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</si>
  <si>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</si>
  <si>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</si>
  <si>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</si>
  <si>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</si>
  <si>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</si>
  <si>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</si>
  <si>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</si>
  <si>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</si>
  <si>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</si>
  <si>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</si>
  <si>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</si>
  <si>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</si>
  <si>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</si>
  <si>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</si>
  <si>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</si>
  <si>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</si>
  <si>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</si>
  <si>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</si>
  <si>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</si>
  <si>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</si>
  <si>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</si>
  <si>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</si>
  <si>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</si>
  <si>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</si>
  <si>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</si>
  <si>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</si>
  <si>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</si>
  <si>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</si>
  <si>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</si>
  <si>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</si>
  <si>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</si>
  <si>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</si>
  <si>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</si>
  <si>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</si>
  <si>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</si>
  <si>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</si>
  <si>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</si>
  <si>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</si>
  <si>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</si>
  <si>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</si>
  <si>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</si>
  <si>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</si>
  <si>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</si>
  <si>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</si>
  <si>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</si>
  <si>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</si>
  <si>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</si>
  <si>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</si>
  <si>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</si>
  <si>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</si>
  <si>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</si>
  <si>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</si>
  <si>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</si>
  <si>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</si>
  <si>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</si>
  <si>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</si>
  <si>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</si>
  <si>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</si>
  <si>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</si>
  <si>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</si>
  <si>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</si>
  <si>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</si>
  <si>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</si>
  <si>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</si>
  <si>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</si>
  <si>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</si>
  <si>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</si>
  <si>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</si>
  <si>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</si>
  <si>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</si>
  <si>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</si>
  <si>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</si>
  <si>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</si>
  <si>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</si>
  <si>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</si>
  <si>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</si>
  <si>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</si>
  <si>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</si>
  <si>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</si>
  <si>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</si>
  <si>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</si>
  <si>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</si>
  <si>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</si>
  <si>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</si>
  <si>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</si>
  <si>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</si>
  <si>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</si>
  <si>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</si>
  <si>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</si>
  <si>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</si>
  <si>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</si>
  <si>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</si>
  <si>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</si>
  <si>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</si>
  <si>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</si>
  <si>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</si>
  <si>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</si>
  <si>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</si>
  <si>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</si>
  <si>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</si>
  <si>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</si>
  <si>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</si>
  <si>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</si>
  <si>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</si>
  <si>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</si>
  <si>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</si>
  <si>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</si>
  <si>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</si>
  <si>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</si>
  <si>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</si>
  <si>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</si>
  <si>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</si>
  <si>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</si>
  <si>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</si>
  <si>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</si>
  <si>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</si>
  <si>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</si>
  <si>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</si>
  <si>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</si>
  <si>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</si>
  <si>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</si>
  <si>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</si>
  <si>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</si>
  <si>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</si>
  <si>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</si>
  <si>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</si>
  <si>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</si>
  <si>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</si>
  <si>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</si>
  <si>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</si>
  <si>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</si>
  <si>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</si>
  <si>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</si>
  <si>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</si>
  <si>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</si>
  <si>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</si>
  <si>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</si>
  <si>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</si>
  <si>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</si>
  <si>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</si>
  <si>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</si>
  <si>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</si>
  <si>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</si>
  <si>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</si>
  <si>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</si>
  <si>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</si>
  <si>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</si>
  <si>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</si>
  <si>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</si>
  <si>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</si>
  <si>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</si>
  <si>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</si>
  <si>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</si>
  <si>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</si>
  <si>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</si>
  <si>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</si>
  <si>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</si>
  <si>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</si>
  <si>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</si>
  <si>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</si>
  <si>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</si>
  <si>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</si>
  <si>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</si>
  <si>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</si>
  <si>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</si>
  <si>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</si>
  <si>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</si>
  <si>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</si>
  <si>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</si>
  <si>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</si>
  <si>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</si>
  <si>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</si>
  <si>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</si>
  <si>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</si>
  <si>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</si>
  <si>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</si>
  <si>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</si>
  <si>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</si>
  <si>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</si>
  <si>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</si>
  <si>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</si>
  <si>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</si>
  <si>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</si>
  <si>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</si>
  <si>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</si>
  <si>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</si>
  <si>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</si>
  <si>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</si>
  <si>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</si>
  <si>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</si>
  <si>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</si>
  <si>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</si>
  <si>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</si>
  <si>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</si>
  <si>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</si>
  <si>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</si>
  <si>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</si>
  <si>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</si>
  <si>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</si>
  <si>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</si>
  <si>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</si>
  <si>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</si>
  <si>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</si>
  <si>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</si>
  <si>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</si>
  <si>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</si>
  <si>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</si>
  <si>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</si>
  <si>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</si>
  <si>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</si>
  <si>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</si>
  <si>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</si>
  <si>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</si>
  <si>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</si>
  <si>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</si>
  <si>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</si>
  <si>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</si>
  <si>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</si>
  <si>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</si>
  <si>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</si>
  <si>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</si>
  <si>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</si>
  <si>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</si>
  <si>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</si>
  <si>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</si>
  <si>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</si>
  <si>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</si>
  <si>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</si>
  <si>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</si>
  <si>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</si>
  <si>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</si>
  <si>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</si>
  <si>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</si>
  <si>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</si>
  <si>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</si>
  <si>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</si>
  <si>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</si>
  <si>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</si>
  <si>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</si>
  <si>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</si>
  <si>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</si>
  <si>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</si>
  <si>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</si>
  <si>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</si>
  <si>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</si>
  <si>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</si>
  <si>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</si>
  <si>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</si>
  <si>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</si>
  <si>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</si>
  <si>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</si>
  <si>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</si>
  <si>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</si>
  <si>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</si>
  <si>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</si>
  <si>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</si>
  <si>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</si>
  <si>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</si>
  <si>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</si>
  <si>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</si>
  <si>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</si>
  <si>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</si>
  <si>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</si>
  <si>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</si>
  <si>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</si>
  <si>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</si>
  <si>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</si>
  <si>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</si>
  <si>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</si>
  <si>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</si>
  <si>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</si>
  <si>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</si>
  <si>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</si>
  <si>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</si>
  <si>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</si>
  <si>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</si>
  <si>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</si>
  <si>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</si>
  <si>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</si>
  <si>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</si>
  <si>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</si>
  <si>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</si>
  <si>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</si>
  <si>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</si>
  <si>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</si>
  <si>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</si>
  <si>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</si>
  <si>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</si>
  <si>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</si>
  <si>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</si>
  <si>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</si>
  <si>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</si>
  <si>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</si>
  <si>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</si>
  <si>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</si>
  <si>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</si>
  <si>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</si>
  <si>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</si>
  <si>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</si>
  <si>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</si>
  <si>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</si>
  <si>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</si>
  <si>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</si>
  <si>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</si>
  <si>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</si>
  <si>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</si>
  <si>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</si>
  <si>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</si>
  <si>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</si>
  <si>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</si>
  <si>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</si>
  <si>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</si>
  <si>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</si>
  <si>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</si>
  <si>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</si>
  <si>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</si>
  <si>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</si>
  <si>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</si>
  <si>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</si>
  <si>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</si>
  <si>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</si>
  <si>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</si>
  <si>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</si>
  <si>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</si>
  <si>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</si>
  <si>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</si>
  <si>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</si>
  <si>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</si>
  <si>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</si>
  <si>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</si>
  <si>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</si>
  <si>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</si>
  <si>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</si>
  <si>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</si>
  <si>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</si>
  <si>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</si>
  <si>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</si>
  <si>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</si>
  <si>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</si>
  <si>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</si>
  <si>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</si>
  <si>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</si>
  <si>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</si>
  <si>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</si>
  <si>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</si>
  <si>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</si>
  <si>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</si>
  <si>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</si>
  <si>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</si>
  <si>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</si>
  <si>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</si>
  <si>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</si>
  <si>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</si>
  <si>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</si>
  <si>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</si>
  <si>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</si>
  <si>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</si>
  <si>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</si>
  <si>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</si>
  <si>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</si>
  <si>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</si>
  <si>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</si>
  <si>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</si>
  <si>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</si>
  <si>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</si>
  <si>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</si>
  <si>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</si>
  <si>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</si>
  <si>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</si>
  <si>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</si>
  <si>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</si>
  <si>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</si>
  <si>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</si>
  <si>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</si>
  <si>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</si>
  <si>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</si>
  <si>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</si>
  <si>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</si>
  <si>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</si>
  <si>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</si>
  <si>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</si>
  <si>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</si>
  <si>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</si>
  <si>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</si>
  <si>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</si>
  <si>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</si>
  <si>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</si>
  <si>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</si>
  <si>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</si>
  <si>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</si>
  <si>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</si>
  <si>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</si>
  <si>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</si>
  <si>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</si>
  <si>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</si>
  <si>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</si>
  <si>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</si>
  <si>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</si>
  <si>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</si>
  <si>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</si>
  <si>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</si>
  <si>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</si>
  <si>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</si>
  <si>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</si>
  <si>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</si>
  <si>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</si>
  <si>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</si>
  <si>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</si>
  <si>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</si>
  <si>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</si>
  <si>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</si>
  <si>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</si>
  <si>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</si>
  <si>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</si>
  <si>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</si>
  <si>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</si>
  <si>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</si>
  <si>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</si>
  <si>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</si>
  <si>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</si>
  <si>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</si>
  <si>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</si>
  <si>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</si>
  <si>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</si>
  <si>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</si>
  <si>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</si>
  <si>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</si>
  <si>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</si>
  <si>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</si>
  <si>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</si>
  <si>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</si>
  <si>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</si>
  <si>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</si>
  <si>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</si>
  <si>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</si>
  <si>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</si>
  <si>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</si>
  <si>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</si>
  <si>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</si>
  <si>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</si>
  <si>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</si>
  <si>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</si>
  <si>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</si>
  <si>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</si>
  <si>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</si>
  <si>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</si>
  <si>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</si>
  <si>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</si>
  <si>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</si>
  <si>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</si>
  <si>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</si>
  <si>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</si>
  <si>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</si>
  <si>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</si>
  <si>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</si>
  <si>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</si>
  <si>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</si>
  <si>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</si>
  <si>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</si>
  <si>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</si>
  <si>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</si>
  <si>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</si>
  <si>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</si>
  <si>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</si>
  <si>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</si>
  <si>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</si>
  <si>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</si>
  <si>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</si>
  <si>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</si>
  <si>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</si>
  <si>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</si>
  <si>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</si>
  <si>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</si>
  <si>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</si>
  <si>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</si>
  <si>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</si>
  <si>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</si>
  <si>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</si>
  <si>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</si>
  <si>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</si>
  <si>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</si>
  <si>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</si>
  <si>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</si>
  <si>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</si>
  <si>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</si>
  <si>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</si>
  <si>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</si>
  <si>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</si>
  <si>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</si>
  <si>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</si>
  <si>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</si>
  <si>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</si>
  <si>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</si>
  <si>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</si>
  <si>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</si>
  <si>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</si>
  <si>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</si>
  <si>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</si>
  <si>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</si>
  <si>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</si>
  <si>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</si>
  <si>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</si>
  <si>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</si>
  <si>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</si>
  <si>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</si>
  <si>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</si>
  <si>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</si>
  <si>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</si>
  <si>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</si>
  <si>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</si>
  <si>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</si>
  <si>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</si>
  <si>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</si>
  <si>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</si>
  <si>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</si>
  <si>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</si>
  <si>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</si>
  <si>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</si>
  <si>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</si>
  <si>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</si>
  <si>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</si>
  <si>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</si>
  <si>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</si>
  <si>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</si>
  <si>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</si>
  <si>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</si>
  <si>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</si>
  <si>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</si>
  <si>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</si>
  <si>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</si>
  <si>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</si>
  <si>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</si>
  <si>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</si>
  <si>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</si>
  <si>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</si>
  <si>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</si>
  <si>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</si>
  <si>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</si>
  <si>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</si>
  <si>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</si>
  <si>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</si>
  <si>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</si>
  <si>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</si>
  <si>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</si>
  <si>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</si>
  <si>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</si>
  <si>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</si>
  <si>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</si>
  <si>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</si>
  <si>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</si>
  <si>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</si>
  <si>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</si>
  <si>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</si>
  <si>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</si>
  <si>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</si>
  <si>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</si>
  <si>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</si>
  <si>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</si>
  <si>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</si>
  <si>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</si>
  <si>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</si>
  <si>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</si>
  <si>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</si>
  <si>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</si>
  <si>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</si>
  <si>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</si>
  <si>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</si>
  <si>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</si>
  <si>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</si>
  <si>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</si>
  <si>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</si>
  <si>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</si>
  <si>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</si>
  <si>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</si>
  <si>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</si>
  <si>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</si>
  <si>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</si>
  <si>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</si>
  <si>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</si>
  <si>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</si>
  <si>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</si>
  <si>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</si>
  <si>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</si>
  <si>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</si>
  <si>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</si>
  <si>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</si>
  <si>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</si>
  <si>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</si>
  <si>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</si>
  <si>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</si>
  <si>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</si>
  <si>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</si>
  <si>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</si>
  <si>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</si>
  <si>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</si>
  <si>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</si>
  <si>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</si>
  <si>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</si>
  <si>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</si>
  <si>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</si>
  <si>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</si>
  <si>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</si>
  <si>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</si>
  <si>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</si>
  <si>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</si>
  <si>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</si>
  <si>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</si>
  <si>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</si>
  <si>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</si>
  <si>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</si>
  <si>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</si>
  <si>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</si>
  <si>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</si>
  <si>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</si>
  <si>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</si>
  <si>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</si>
  <si>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</si>
  <si>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</si>
  <si>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</si>
  <si>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</si>
  <si>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</si>
  <si>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</si>
  <si>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</si>
  <si>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</si>
  <si>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</si>
  <si>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</si>
  <si>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</si>
  <si>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</si>
  <si>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</si>
  <si>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</si>
  <si>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</si>
  <si>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</si>
  <si>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</si>
  <si>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</si>
  <si>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</si>
  <si>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</si>
  <si>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</si>
  <si>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</si>
  <si>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</si>
  <si>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</si>
  <si>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</si>
  <si>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</si>
  <si>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</si>
  <si>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</si>
  <si>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</si>
  <si>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</si>
  <si>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</si>
  <si>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</si>
  <si>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</si>
  <si>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</si>
  <si>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</si>
  <si>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</si>
  <si>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</si>
  <si>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</si>
  <si>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</si>
  <si>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</si>
  <si>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</si>
  <si>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</si>
  <si>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</si>
  <si>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</si>
  <si>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</si>
  <si>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</si>
  <si>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</si>
  <si>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</si>
  <si>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</si>
  <si>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</si>
  <si>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</si>
  <si>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</si>
  <si>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</si>
  <si>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</si>
  <si>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</si>
  <si>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</si>
  <si>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</si>
  <si>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</si>
  <si>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</si>
  <si>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</si>
  <si>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</si>
  <si>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</si>
  <si>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</si>
  <si>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</si>
  <si>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</si>
  <si>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</si>
  <si>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</si>
  <si>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</si>
  <si>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</si>
  <si>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</si>
  <si>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</si>
  <si>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</si>
  <si>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</si>
  <si>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</si>
  <si>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</si>
  <si>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</si>
  <si>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</si>
  <si>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</si>
  <si>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</si>
  <si>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</si>
  <si>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</si>
  <si>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</si>
  <si>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</si>
  <si>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</si>
  <si>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</si>
  <si>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</si>
  <si>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</si>
  <si>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</si>
  <si>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</si>
  <si>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</si>
  <si>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</si>
  <si>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</si>
  <si>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</si>
  <si>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</si>
  <si>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</si>
  <si>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</si>
  <si>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</si>
  <si>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</si>
  <si>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</si>
  <si>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</si>
  <si>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</si>
  <si>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</si>
  <si>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</si>
  <si>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</si>
  <si>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</si>
  <si>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</si>
  <si>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</si>
  <si>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</si>
  <si>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</si>
  <si>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</si>
  <si>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</si>
  <si>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</si>
  <si>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</si>
  <si>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</si>
  <si>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</si>
  <si>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</si>
  <si>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</si>
  <si>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</si>
  <si>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</si>
  <si>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</si>
  <si>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</si>
  <si>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</si>
  <si>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</si>
  <si>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</si>
  <si>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</si>
  <si>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</si>
  <si>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</si>
  <si>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</si>
  <si>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</si>
  <si>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</si>
  <si>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</si>
  <si>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</si>
  <si>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</si>
  <si>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</si>
  <si>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</si>
  <si>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</si>
  <si>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</si>
  <si>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</si>
  <si>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</si>
  <si>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</si>
  <si>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</si>
  <si>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</si>
  <si>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</si>
  <si>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</si>
  <si>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</si>
  <si>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</si>
  <si>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</si>
  <si>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</si>
  <si>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</si>
  <si>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</si>
  <si>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</si>
  <si>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</si>
  <si>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</si>
  <si>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</si>
  <si>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</si>
  <si>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</si>
  <si>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</si>
  <si>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</si>
  <si>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</si>
  <si>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</si>
  <si>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</si>
  <si>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</si>
  <si>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</si>
  <si>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</si>
  <si>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</si>
  <si>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</si>
  <si>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</si>
  <si>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</si>
  <si>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</si>
  <si>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</si>
  <si>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</si>
  <si>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</si>
  <si>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</si>
  <si>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</si>
  <si>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</si>
  <si>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</si>
  <si>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</si>
  <si>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</si>
  <si>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</si>
  <si>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</si>
  <si>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</si>
  <si>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</si>
  <si>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</si>
  <si>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</si>
  <si>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</si>
  <si>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</si>
  <si>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</si>
  <si>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</si>
  <si>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</si>
  <si>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</si>
  <si>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</si>
  <si>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</si>
  <si>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</si>
  <si>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</si>
  <si>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</si>
  <si>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</si>
  <si>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</si>
  <si>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</si>
  <si>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</si>
  <si>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</si>
  <si>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</si>
  <si>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</si>
  <si>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</si>
  <si>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</si>
  <si>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</si>
  <si>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</si>
  <si>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</si>
  <si>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</si>
  <si>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</si>
  <si>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</si>
  <si>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</si>
  <si>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</si>
  <si>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</si>
  <si>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</si>
  <si>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</si>
  <si>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</si>
  <si>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</si>
  <si>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</si>
  <si>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</si>
  <si>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</si>
  <si>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</si>
  <si>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</si>
  <si>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</si>
  <si>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</si>
  <si>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</si>
  <si>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</si>
  <si>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</si>
  <si>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</si>
  <si>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</si>
  <si>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</si>
  <si>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</si>
  <si>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</si>
  <si>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</si>
  <si>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</si>
  <si>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</si>
  <si>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</si>
  <si>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</si>
  <si>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</si>
  <si>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</si>
  <si>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</si>
  <si>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</si>
  <si>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</si>
  <si>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</si>
  <si>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</si>
  <si>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</si>
  <si>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</si>
  <si>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</si>
  <si>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</si>
  <si>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</si>
  <si>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</si>
  <si>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</si>
  <si>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</si>
  <si>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</si>
  <si>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</si>
  <si>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</si>
  <si>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</si>
  <si>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</si>
  <si>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</si>
  <si>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</si>
  <si>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</si>
  <si>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</si>
  <si>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</si>
  <si>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</si>
  <si>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</si>
  <si>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</si>
  <si>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</si>
  <si>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</si>
  <si>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</si>
  <si>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</si>
  <si>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</si>
  <si>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</si>
  <si>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</si>
  <si>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</si>
  <si>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</si>
  <si>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</si>
  <si>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</si>
  <si>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</si>
  <si>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</si>
  <si>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</si>
  <si>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</si>
  <si>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</si>
  <si>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</si>
  <si>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</si>
  <si>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</si>
  <si>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</si>
  <si>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</si>
  <si>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</si>
  <si>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</si>
  <si>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</si>
  <si>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</si>
  <si>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</si>
  <si>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</si>
  <si>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</si>
  <si>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</si>
  <si>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</si>
  <si>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</si>
  <si>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</si>
  <si>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</si>
  <si>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</si>
  <si>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</si>
  <si>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</si>
  <si>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</si>
  <si>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</si>
  <si>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</si>
  <si>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</si>
  <si>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</si>
  <si>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</si>
  <si>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</si>
  <si>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</si>
  <si>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</si>
  <si>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</si>
  <si>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</si>
  <si>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</si>
  <si>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</si>
  <si>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</si>
  <si>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</si>
  <si>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</si>
  <si>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</si>
  <si>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</si>
  <si>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</si>
  <si>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</si>
  <si>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</si>
  <si>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</si>
  <si>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</si>
  <si>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</si>
  <si>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</si>
  <si>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</si>
  <si>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</si>
  <si>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</si>
  <si>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</si>
  <si>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</si>
  <si>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</si>
  <si>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</si>
  <si>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</si>
  <si>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</si>
  <si>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</si>
  <si>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</si>
  <si>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</si>
  <si>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</si>
  <si>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</si>
  <si>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</si>
  <si>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</si>
  <si>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</si>
  <si>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</si>
  <si>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</si>
  <si>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</si>
  <si>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</si>
  <si>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</si>
  <si>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</si>
  <si>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</si>
  <si>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</si>
  <si>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</si>
  <si>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</si>
  <si>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</si>
  <si>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</si>
  <si>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</si>
  <si>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</si>
  <si>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</si>
  <si>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</si>
  <si>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</si>
  <si>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</si>
  <si>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</si>
  <si>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</si>
  <si>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</si>
  <si>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</si>
  <si>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</si>
  <si>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</si>
  <si>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</si>
  <si>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</si>
  <si>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</si>
  <si>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</si>
  <si>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</si>
  <si>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</si>
  <si>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</si>
  <si>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</si>
  <si>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</si>
  <si>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</si>
  <si>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</si>
  <si>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</si>
  <si>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</si>
  <si>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</si>
  <si>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</si>
  <si>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</si>
  <si>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</si>
  <si>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</si>
  <si>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</si>
  <si>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</si>
  <si>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</si>
  <si>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</si>
  <si>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</si>
  <si>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</si>
  <si>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</si>
  <si>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</si>
  <si>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</si>
  <si>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</si>
  <si>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</si>
  <si>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</si>
  <si>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</si>
  <si>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</si>
  <si>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</si>
  <si>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</si>
  <si>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</si>
  <si>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</si>
  <si>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</si>
  <si>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</si>
  <si>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</si>
  <si>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</si>
  <si>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</si>
  <si>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</si>
  <si>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</si>
  <si>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</si>
  <si>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</si>
  <si>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</si>
  <si>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</si>
  <si>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</si>
  <si>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</si>
  <si>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</si>
  <si>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</si>
  <si>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</si>
  <si>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</si>
  <si>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</si>
  <si>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</si>
  <si>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</si>
  <si>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</si>
  <si>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</si>
  <si>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</si>
  <si>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</si>
  <si>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</si>
  <si>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</si>
  <si>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</si>
  <si>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</si>
  <si>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</si>
  <si>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</si>
  <si>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</si>
  <si>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</si>
  <si>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</si>
  <si>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</si>
  <si>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</si>
  <si>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</si>
  <si>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</si>
  <si>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</si>
  <si>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</si>
  <si>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</si>
  <si>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</si>
  <si>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</si>
  <si>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</si>
  <si>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</si>
  <si>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</si>
  <si>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</si>
  <si>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</si>
  <si>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</si>
  <si>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</si>
  <si>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</si>
  <si>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</si>
  <si>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</si>
  <si>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</si>
  <si>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</si>
  <si>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</si>
  <si>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</si>
  <si>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</si>
  <si>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</si>
  <si>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</si>
  <si>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</si>
  <si>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</si>
  <si>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</si>
  <si>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</si>
  <si>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</si>
  <si>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</si>
  <si>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</si>
  <si>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</si>
  <si>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</si>
  <si>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</si>
  <si>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</si>
  <si>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</si>
  <si>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</si>
  <si>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</si>
  <si>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</si>
  <si>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</si>
  <si>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</si>
  <si>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</si>
  <si>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</si>
  <si>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</si>
  <si>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</si>
  <si>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</si>
  <si>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</si>
  <si>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</si>
  <si>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</si>
  <si>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</si>
  <si>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</si>
  <si>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</si>
  <si>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</si>
  <si>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</si>
  <si>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</si>
  <si>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</si>
  <si>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</si>
  <si>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</si>
  <si>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</si>
  <si>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</si>
  <si>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</si>
  <si>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</si>
  <si>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</si>
  <si>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</si>
  <si>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</si>
  <si>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</si>
  <si>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</si>
  <si>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</si>
  <si>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</si>
  <si>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</si>
  <si>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</si>
  <si>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</si>
  <si>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</si>
  <si>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</si>
  <si>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</si>
  <si>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</si>
  <si>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</si>
  <si>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</si>
  <si>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</si>
  <si>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</si>
  <si>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</si>
  <si>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</si>
  <si>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</si>
  <si>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</si>
  <si>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</si>
  <si>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</si>
  <si>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</si>
  <si>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</si>
  <si>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</si>
  <si>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</si>
  <si>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</si>
  <si>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</si>
  <si>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</si>
  <si>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</si>
  <si>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</si>
  <si>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</si>
  <si>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</si>
  <si>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</si>
  <si>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</si>
  <si>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</si>
  <si>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</si>
  <si>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</si>
  <si>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</si>
  <si>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</si>
  <si>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</si>
  <si>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</si>
  <si>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</si>
  <si>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</si>
  <si>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</si>
  <si>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</si>
  <si>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</si>
  <si>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</si>
  <si>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</si>
  <si>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</si>
  <si>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</si>
  <si>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</si>
  <si>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</si>
  <si>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</si>
  <si>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</si>
  <si>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</si>
  <si>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</si>
  <si>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</si>
  <si>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</si>
  <si>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</si>
  <si>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</si>
  <si>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</si>
  <si>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</si>
  <si>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</si>
  <si>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</si>
  <si>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</si>
  <si>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</si>
  <si>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</si>
  <si>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</si>
  <si>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</si>
  <si>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</si>
  <si>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</si>
  <si>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</si>
  <si>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</si>
  <si>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</si>
  <si>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</si>
  <si>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</si>
  <si>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</si>
  <si>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</si>
  <si>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</si>
  <si>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</si>
  <si>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</si>
  <si>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</si>
  <si>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</si>
  <si>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</si>
  <si>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</si>
  <si>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</si>
  <si>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</si>
  <si>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</si>
  <si>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</si>
  <si>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</si>
  <si>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</si>
  <si>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</si>
  <si>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</si>
  <si>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</si>
  <si>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</si>
  <si>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</si>
  <si>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</si>
  <si>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</si>
  <si>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</si>
  <si>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</si>
  <si>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</si>
  <si>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</si>
  <si>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</si>
  <si>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</si>
  <si>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</si>
  <si>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</si>
  <si>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</si>
  <si>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</si>
  <si>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</si>
  <si>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</si>
  <si>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</si>
  <si>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</si>
  <si>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</si>
  <si>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</si>
  <si>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</si>
  <si>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</si>
  <si>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</si>
  <si>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</si>
  <si>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</si>
  <si>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</si>
  <si>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</si>
  <si>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</si>
  <si>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</si>
  <si>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</si>
  <si>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</si>
  <si>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</si>
  <si>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</si>
  <si>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</si>
  <si>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</si>
  <si>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</si>
  <si>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</si>
  <si>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</si>
  <si>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</si>
  <si>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</si>
  <si>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</si>
  <si>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</si>
  <si>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</si>
  <si>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</si>
  <si>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</si>
  <si>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</si>
  <si>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</si>
  <si>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</si>
  <si>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</si>
  <si>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</si>
  <si>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</si>
  <si>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</si>
  <si>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</si>
  <si>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</si>
  <si>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</si>
  <si>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</si>
  <si>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</si>
  <si>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</si>
  <si>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</si>
  <si>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</si>
  <si>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</si>
  <si>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</si>
  <si>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</si>
  <si>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</si>
  <si>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</si>
  <si>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</si>
  <si>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</si>
  <si>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</si>
  <si>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</si>
  <si>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</si>
  <si>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</si>
  <si>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</si>
  <si>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</si>
  <si>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</si>
  <si>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</si>
  <si>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</si>
  <si>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</si>
  <si>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</si>
  <si>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</si>
  <si>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</si>
  <si>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</si>
  <si>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</si>
  <si>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</si>
  <si>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</si>
  <si>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</si>
  <si>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</si>
  <si>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</si>
  <si>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</si>
  <si>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</si>
  <si>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</si>
  <si>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</si>
  <si>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</si>
  <si>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</si>
  <si>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</si>
  <si>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</si>
  <si>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</si>
  <si>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</si>
  <si>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</si>
  <si>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</si>
  <si>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</si>
  <si>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</si>
  <si>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</si>
  <si>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</si>
  <si>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</si>
  <si>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</si>
  <si>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</si>
  <si>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</si>
  <si>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</si>
  <si>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</si>
  <si>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</si>
  <si>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</si>
  <si>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</si>
  <si>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</si>
  <si>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</si>
  <si>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</si>
  <si>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</si>
  <si>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</si>
  <si>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</si>
  <si>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</si>
  <si>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</si>
  <si>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</si>
  <si>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</si>
  <si>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</si>
  <si>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</si>
  <si>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</si>
  <si>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</si>
  <si>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</si>
  <si>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</si>
  <si>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</si>
  <si>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</si>
  <si>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</si>
  <si>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</si>
  <si>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</si>
  <si>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</si>
  <si>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</si>
  <si>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</si>
  <si>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</si>
  <si>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</si>
  <si>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</si>
  <si>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</si>
  <si>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</si>
  <si>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</si>
  <si>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</si>
  <si>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</si>
  <si>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</si>
  <si>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</si>
  <si>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</si>
  <si>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</si>
  <si>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</si>
  <si>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</si>
  <si>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</si>
  <si>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</si>
  <si>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</si>
  <si>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</si>
  <si>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</si>
  <si>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</si>
  <si>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</si>
  <si>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</si>
  <si>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</si>
  <si>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</si>
  <si>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</si>
  <si>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</si>
  <si>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</si>
  <si>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</si>
  <si>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</si>
  <si>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</si>
  <si>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</si>
  <si>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</si>
  <si>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</si>
  <si>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</si>
  <si>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</si>
  <si>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</si>
  <si>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</si>
  <si>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</si>
  <si>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</si>
  <si>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</si>
  <si>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</si>
  <si>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</si>
  <si>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</si>
  <si>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</si>
  <si>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</si>
  <si>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</si>
  <si>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</si>
  <si>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</si>
  <si>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</si>
  <si>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</si>
  <si>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</si>
  <si>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</si>
  <si>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</si>
  <si>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</si>
  <si>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</si>
  <si>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</si>
  <si>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</si>
  <si>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</si>
  <si>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</si>
  <si>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</si>
  <si>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</si>
  <si>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</si>
  <si>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</si>
  <si>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</si>
  <si>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</si>
  <si>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</si>
  <si>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</si>
  <si>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</si>
  <si>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</si>
  <si>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</si>
  <si>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</si>
  <si>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</si>
  <si>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</si>
  <si>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</si>
  <si>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</si>
  <si>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</si>
  <si>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</si>
  <si>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</si>
  <si>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</si>
  <si>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</si>
  <si>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</si>
  <si>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</si>
  <si>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</si>
  <si>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</si>
  <si>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</si>
  <si>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</si>
  <si>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</si>
  <si>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</si>
  <si>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</si>
  <si>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</si>
  <si>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</si>
  <si>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</si>
  <si>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</si>
  <si>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</si>
  <si>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</si>
  <si>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</si>
  <si>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</si>
  <si>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</si>
  <si>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</si>
  <si>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</si>
  <si>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</si>
  <si>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</si>
  <si>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</si>
  <si>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</si>
  <si>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</si>
  <si>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</si>
  <si>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</si>
  <si>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</si>
  <si>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</si>
  <si>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</si>
  <si>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</si>
  <si>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</si>
  <si>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</si>
  <si>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</si>
  <si>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</si>
  <si>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</si>
  <si>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</si>
  <si>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</si>
  <si>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</si>
  <si>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</si>
  <si>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</si>
  <si>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</si>
  <si>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</si>
  <si>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</si>
  <si>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</si>
  <si>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</si>
  <si>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</si>
  <si>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</si>
  <si>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</si>
  <si>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</si>
  <si>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</si>
  <si>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</si>
  <si>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</si>
  <si>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</si>
  <si>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</si>
  <si>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</si>
  <si>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</si>
  <si>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</si>
  <si>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</si>
  <si>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</si>
  <si>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</si>
  <si>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</si>
  <si>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</si>
  <si>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</si>
  <si>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</si>
  <si>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</si>
  <si>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</si>
  <si>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</si>
  <si>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</si>
  <si>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</si>
  <si>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</si>
  <si>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</si>
  <si>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</si>
  <si>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</si>
  <si>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</si>
  <si>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</si>
  <si>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</si>
  <si>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</si>
  <si>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</si>
  <si>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</si>
  <si>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</si>
  <si>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</si>
  <si>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</si>
  <si>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</si>
  <si>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</si>
  <si>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</si>
  <si>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</si>
  <si>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</si>
  <si>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</si>
  <si>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</si>
  <si>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</si>
  <si>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</si>
  <si>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</si>
  <si>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</si>
  <si>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</si>
  <si>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</si>
  <si>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</si>
  <si>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</si>
  <si>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</si>
  <si>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</si>
  <si>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</si>
  <si>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</si>
  <si>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</si>
  <si>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</si>
  <si>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</si>
  <si>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</si>
  <si>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</si>
  <si>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</si>
  <si>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</si>
  <si>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</si>
  <si>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</si>
  <si>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</si>
  <si>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</si>
  <si>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</si>
  <si>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</si>
  <si>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</si>
  <si>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</si>
  <si>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</si>
  <si>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</si>
  <si>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</si>
  <si>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</si>
  <si>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</si>
  <si>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</si>
  <si>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</si>
  <si>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</si>
  <si>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</si>
  <si>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</si>
  <si>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</si>
  <si>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</si>
  <si>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</si>
  <si>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</si>
  <si>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</si>
  <si>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</si>
  <si>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</si>
  <si>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</si>
  <si>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</si>
  <si>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</si>
  <si>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</si>
  <si>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</si>
  <si>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</si>
  <si>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</si>
  <si>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</si>
  <si>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</si>
  <si>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</si>
  <si>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</si>
  <si>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</si>
  <si>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</si>
  <si>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</si>
  <si>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</si>
  <si>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</si>
  <si>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</si>
  <si>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</si>
  <si>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</si>
  <si>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</si>
  <si>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</si>
  <si>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</si>
  <si>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</si>
  <si>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</si>
  <si>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</si>
  <si>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</si>
  <si>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</si>
  <si>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</si>
  <si>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</si>
  <si>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</si>
  <si>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</si>
  <si>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</si>
  <si>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</si>
  <si>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</si>
  <si>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</si>
  <si>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</si>
  <si>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</si>
  <si>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</si>
  <si>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</si>
  <si>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</si>
  <si>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</si>
  <si>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</si>
  <si>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</si>
  <si>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</si>
  <si>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</si>
  <si>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</si>
  <si>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</si>
  <si>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</si>
  <si>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</si>
  <si>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</si>
  <si>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</si>
  <si>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</si>
  <si>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</si>
  <si>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</si>
  <si>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</si>
  <si>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</si>
  <si>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</si>
  <si>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</si>
  <si>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</si>
  <si>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</si>
  <si>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</si>
  <si>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</si>
  <si>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</si>
  <si>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</si>
  <si>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</si>
  <si>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</si>
  <si>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</si>
  <si>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</si>
  <si>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</si>
  <si>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</si>
  <si>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</si>
  <si>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</si>
  <si>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</si>
  <si>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</si>
  <si>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</si>
  <si>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</si>
  <si>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</si>
  <si>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</si>
  <si>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</si>
  <si>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</si>
  <si>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</si>
  <si>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</si>
  <si>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</si>
  <si>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</si>
  <si>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</si>
  <si>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</si>
  <si>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</si>
  <si>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</si>
  <si>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</si>
  <si>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</si>
  <si>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</si>
  <si>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</si>
  <si>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</si>
  <si>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</si>
  <si>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</si>
  <si>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</si>
  <si>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</si>
  <si>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</si>
  <si>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</si>
  <si>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</si>
  <si>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</si>
  <si>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</si>
  <si>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</si>
  <si>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</si>
  <si>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</si>
  <si>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</si>
  <si>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</si>
  <si>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</si>
  <si>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</si>
  <si>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</si>
  <si>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</si>
  <si>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</si>
  <si>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</si>
  <si>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</si>
  <si>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</si>
  <si>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</si>
  <si>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</si>
  <si>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</si>
  <si>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</si>
  <si>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</si>
  <si>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</si>
  <si>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</si>
  <si>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</si>
  <si>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</si>
  <si>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</si>
  <si>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</si>
  <si>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</si>
  <si>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</si>
  <si>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</si>
  <si>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</si>
  <si>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</si>
  <si>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</si>
  <si>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</si>
  <si>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</si>
  <si>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</si>
  <si>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</si>
  <si>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</si>
  <si>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</si>
  <si>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</si>
  <si>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</si>
  <si>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</si>
  <si>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</si>
  <si>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</si>
  <si>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</si>
  <si>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</si>
  <si>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</si>
  <si>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</si>
  <si>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</si>
  <si>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</si>
  <si>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</si>
  <si>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</si>
  <si>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</si>
  <si>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</si>
  <si>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</si>
  <si>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</si>
  <si>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</si>
  <si>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</si>
  <si>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</si>
  <si>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</si>
  <si>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</si>
  <si>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</si>
  <si>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</si>
  <si>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</si>
  <si>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</si>
  <si>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</si>
  <si>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</si>
  <si>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</si>
  <si>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</si>
  <si>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</si>
  <si>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</si>
  <si>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</si>
  <si>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</si>
  <si>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</si>
  <si>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</si>
  <si>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</si>
  <si>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</si>
  <si>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</si>
  <si>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</si>
  <si>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</si>
  <si>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</si>
  <si>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</si>
  <si>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</si>
  <si>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</si>
  <si>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</si>
  <si>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</si>
  <si>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</si>
  <si>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</si>
  <si>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</si>
  <si>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</si>
  <si>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</si>
  <si>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</si>
  <si>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</si>
  <si>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</si>
  <si>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</si>
  <si>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</si>
  <si>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</si>
  <si>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</si>
  <si>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</si>
  <si>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</si>
  <si>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</si>
  <si>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</si>
  <si>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</si>
  <si>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</si>
  <si>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</si>
  <si>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</si>
  <si>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</si>
  <si>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</si>
  <si>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</si>
  <si>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</si>
  <si>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</si>
  <si>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</si>
  <si>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</si>
  <si>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</si>
  <si>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</si>
  <si>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</si>
  <si>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</si>
  <si>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</si>
  <si>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</si>
  <si>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</si>
  <si>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</si>
  <si>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</si>
  <si>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</si>
  <si>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</si>
  <si>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</si>
  <si>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</si>
  <si>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</si>
  <si>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</si>
  <si>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</si>
  <si>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</si>
  <si>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</si>
  <si>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</si>
  <si>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</si>
  <si>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</si>
  <si>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</si>
  <si>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</si>
  <si>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</si>
  <si>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</si>
  <si>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</si>
  <si>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</si>
  <si>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</si>
  <si>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</si>
  <si>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</si>
  <si>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</si>
  <si>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</si>
  <si>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</si>
  <si>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</si>
  <si>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</si>
  <si>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</si>
  <si>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</si>
  <si>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</si>
  <si>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</si>
  <si>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</si>
  <si>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</si>
  <si>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</si>
  <si>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</si>
  <si>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</si>
  <si>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</si>
  <si>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</si>
  <si>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</si>
  <si>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</si>
  <si>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</si>
  <si>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</si>
  <si>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</si>
  <si>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</si>
  <si>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</si>
  <si>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</si>
  <si>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</si>
  <si>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</si>
  <si>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</si>
  <si>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</si>
  <si>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</si>
  <si>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</si>
  <si>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</si>
  <si>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</si>
  <si>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</si>
  <si>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</si>
  <si>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</si>
  <si>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</si>
  <si>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</si>
  <si>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</si>
  <si>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</si>
  <si>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</si>
  <si>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</si>
  <si>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</si>
  <si>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</si>
  <si>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</si>
  <si>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</si>
  <si>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</si>
  <si>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</si>
  <si>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</si>
  <si>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</si>
  <si>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</si>
  <si>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</si>
  <si>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</si>
  <si>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</si>
  <si>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</si>
  <si>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</si>
  <si>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</si>
  <si>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</si>
  <si>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</si>
  <si>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</si>
  <si>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</si>
  <si>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</si>
  <si>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</si>
  <si>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</si>
  <si>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</si>
  <si>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</si>
  <si>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</si>
  <si>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</si>
  <si>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</si>
  <si>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</si>
  <si>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</si>
  <si>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</si>
  <si>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</si>
  <si>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</si>
  <si>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</si>
  <si>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</si>
  <si>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</si>
  <si>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</si>
  <si>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</si>
  <si>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</si>
  <si>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</si>
  <si>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</si>
  <si>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</si>
  <si>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</si>
  <si>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</si>
  <si>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</si>
  <si>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</si>
  <si>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</si>
  <si>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</si>
  <si>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</si>
  <si>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</si>
  <si>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</si>
  <si>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</si>
  <si>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</si>
  <si>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</si>
  <si>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</si>
  <si>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</si>
  <si>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</si>
  <si>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</si>
  <si>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</si>
  <si>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</si>
  <si>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</si>
  <si>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</si>
  <si>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</si>
  <si>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</si>
  <si>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</si>
  <si>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</si>
  <si>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</si>
  <si>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</si>
  <si>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</si>
  <si>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</si>
  <si>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</si>
  <si>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</si>
  <si>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</si>
  <si>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</si>
  <si>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</si>
  <si>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</si>
  <si>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</si>
  <si>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</si>
  <si>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</si>
  <si>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</si>
  <si>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</si>
  <si>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</si>
  <si>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</si>
  <si>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</si>
  <si>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</si>
  <si>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</si>
  <si>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</si>
  <si>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</si>
  <si>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</si>
  <si>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</si>
  <si>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</si>
  <si>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</si>
  <si>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</si>
  <si>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</si>
  <si>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</si>
  <si>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</si>
  <si>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</si>
  <si>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</si>
  <si>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</si>
  <si>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</si>
  <si>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</si>
  <si>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</si>
  <si>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</si>
  <si>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</si>
  <si>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</si>
  <si>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</si>
  <si>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</si>
  <si>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</si>
  <si>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</si>
  <si>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</si>
  <si>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</si>
  <si>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</si>
  <si>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</si>
  <si>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</si>
  <si>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</si>
  <si>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</si>
  <si>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</si>
  <si>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</si>
  <si>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</si>
  <si>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</si>
  <si>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</si>
  <si>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</si>
  <si>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</si>
  <si>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</si>
  <si>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</si>
  <si>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</si>
  <si>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</si>
  <si>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</si>
  <si>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</si>
  <si>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</si>
  <si>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</si>
  <si>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</si>
  <si>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</si>
  <si>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</si>
  <si>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</si>
  <si>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</si>
  <si>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</si>
  <si>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</si>
  <si>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</si>
  <si>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</si>
  <si>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</si>
  <si>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</si>
  <si>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</si>
  <si>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</si>
  <si>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</si>
  <si>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</si>
  <si>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</si>
  <si>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</si>
  <si>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</si>
  <si>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</si>
  <si>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</si>
  <si>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</si>
  <si>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</si>
  <si>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</si>
  <si>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</si>
  <si>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</si>
  <si>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</si>
  <si>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</si>
  <si>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</si>
  <si>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</si>
  <si>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</si>
  <si>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</si>
  <si>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</si>
  <si>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</si>
  <si>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</si>
  <si>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</si>
  <si>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</si>
  <si>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</si>
  <si>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</si>
  <si>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</si>
  <si>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</si>
  <si>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</si>
  <si>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</si>
  <si>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</si>
  <si>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</si>
  <si>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</si>
  <si>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</si>
  <si>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</si>
  <si>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</si>
  <si>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</si>
  <si>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</si>
  <si>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</si>
  <si>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</si>
  <si>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</si>
  <si>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</si>
  <si>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</si>
  <si>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</si>
  <si>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</si>
  <si>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</si>
  <si>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</si>
  <si>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</si>
  <si>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</si>
  <si>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</si>
  <si>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</si>
  <si>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</si>
  <si>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</si>
  <si>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</si>
  <si>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</si>
  <si>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</si>
  <si>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</si>
  <si>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</si>
  <si>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</si>
  <si>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</si>
  <si>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</si>
  <si>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</si>
  <si>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</si>
  <si>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</si>
  <si>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</si>
  <si>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</si>
  <si>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</si>
  <si>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</si>
  <si>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</si>
  <si>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</si>
  <si>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</si>
  <si>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</si>
  <si>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</si>
  <si>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</si>
  <si>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</si>
  <si>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</si>
  <si>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</si>
  <si>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</si>
  <si>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</si>
  <si>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</si>
  <si>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</si>
  <si>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</si>
  <si>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</si>
  <si>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</si>
  <si>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</si>
  <si>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</si>
  <si>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</si>
  <si>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</si>
  <si>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</si>
  <si>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</si>
  <si>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</si>
  <si>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</si>
  <si>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</si>
  <si>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</si>
  <si>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</si>
  <si>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</si>
  <si>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</si>
  <si>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</si>
  <si>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</si>
  <si>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</si>
  <si>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</si>
  <si>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</si>
  <si>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</si>
  <si>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</si>
  <si>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</si>
  <si>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</si>
  <si>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</si>
  <si>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</si>
  <si>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</si>
  <si>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</si>
  <si>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</si>
  <si>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</si>
  <si>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</si>
  <si>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</si>
  <si>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</si>
  <si>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</si>
  <si>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</si>
  <si>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</si>
  <si>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</si>
  <si>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</si>
  <si>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</si>
  <si>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</si>
  <si>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</si>
  <si>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</si>
  <si>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</si>
  <si>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</si>
  <si>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</si>
  <si>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</si>
  <si>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</si>
  <si>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</si>
  <si>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</si>
  <si>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</si>
  <si>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</si>
  <si>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</si>
  <si>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</si>
  <si>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</si>
  <si>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</si>
  <si>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</si>
  <si>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</si>
  <si>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</si>
  <si>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</si>
  <si>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</si>
  <si>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</si>
  <si>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</si>
  <si>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</si>
  <si>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</si>
  <si>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</si>
  <si>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</si>
  <si>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</si>
  <si>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</si>
  <si>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</si>
  <si>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</si>
  <si>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</si>
  <si>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</si>
  <si>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</si>
  <si>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</si>
  <si>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</si>
  <si>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</si>
  <si>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</si>
  <si>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</si>
  <si>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</si>
  <si>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</si>
  <si>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</si>
  <si>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</si>
  <si>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</si>
  <si>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</si>
  <si>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</si>
  <si>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</si>
  <si>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</si>
  <si>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</si>
  <si>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</si>
  <si>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</si>
  <si>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</si>
  <si>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</si>
  <si>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</si>
  <si>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</si>
  <si>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</si>
  <si>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</si>
  <si>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</si>
  <si>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</si>
  <si>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</si>
  <si>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</si>
  <si>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</si>
  <si>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</si>
  <si>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</si>
  <si>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</si>
  <si>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</si>
  <si>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</si>
  <si>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</si>
  <si>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</si>
  <si>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</si>
  <si>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</si>
  <si>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</si>
  <si>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</si>
  <si>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</si>
  <si>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</si>
  <si>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</si>
  <si>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</si>
  <si>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</si>
  <si>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</si>
  <si>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</si>
  <si>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</si>
  <si>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</si>
  <si>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</si>
  <si>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</si>
  <si>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</si>
  <si>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</si>
  <si>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</si>
  <si>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</si>
  <si>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</si>
  <si>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</si>
  <si>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</si>
  <si>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</si>
  <si>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</si>
  <si>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</si>
  <si>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</si>
  <si>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</si>
  <si>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</si>
  <si>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</si>
  <si>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</si>
  <si>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</si>
  <si>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</si>
  <si>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</si>
  <si>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</si>
  <si>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</si>
  <si>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</si>
  <si>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</si>
  <si>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</si>
  <si>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</si>
  <si>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</si>
  <si>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</si>
  <si>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</si>
  <si>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</si>
  <si>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</si>
  <si>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</si>
  <si>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</si>
  <si>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</si>
  <si>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</si>
  <si>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</si>
  <si>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</si>
  <si>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</si>
  <si>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</si>
  <si>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</si>
  <si>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</si>
  <si>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</si>
  <si>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</si>
  <si>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</si>
  <si>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</si>
  <si>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</si>
  <si>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</si>
  <si>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</si>
  <si>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</si>
  <si>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</si>
  <si>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</si>
  <si>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</si>
  <si>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</si>
  <si>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</si>
  <si>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</si>
  <si>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</si>
  <si>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</si>
  <si>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</si>
  <si>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</si>
  <si>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</si>
  <si>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</si>
  <si>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</si>
  <si>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</si>
  <si>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</si>
  <si>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</si>
  <si>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</si>
  <si>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</si>
  <si>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</si>
  <si>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</si>
  <si>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</si>
  <si>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</si>
  <si>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</si>
  <si>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</si>
  <si>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</si>
  <si>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</si>
  <si>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</si>
  <si>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</si>
  <si>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</si>
  <si>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</si>
  <si>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</si>
  <si>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</si>
  <si>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</si>
  <si>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</si>
  <si>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</si>
  <si>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</si>
  <si>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</si>
  <si>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</si>
  <si>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</si>
  <si>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</si>
  <si>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</si>
  <si>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</si>
  <si>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</si>
  <si>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</si>
  <si>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</si>
  <si>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</si>
  <si>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</si>
  <si>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</si>
  <si>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</si>
  <si>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</si>
  <si>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</si>
  <si>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</si>
  <si>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</si>
  <si>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</si>
  <si>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</si>
  <si>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</si>
  <si>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</si>
  <si>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</si>
  <si>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</si>
  <si>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</si>
  <si>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</si>
  <si>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</si>
  <si>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</si>
  <si>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</si>
  <si>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</si>
  <si>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</si>
  <si>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</si>
  <si>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</si>
  <si>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</si>
  <si>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</si>
  <si>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</si>
  <si>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</si>
  <si>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</si>
  <si>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</si>
  <si>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</si>
  <si>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</si>
  <si>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</si>
  <si>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</si>
  <si>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</si>
  <si>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</si>
  <si>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</si>
  <si>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</si>
  <si>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</si>
  <si>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</si>
  <si>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</si>
  <si>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</si>
  <si>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</si>
  <si>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</si>
  <si>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</si>
  <si>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</si>
  <si>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</si>
  <si>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</si>
  <si>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</si>
  <si>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</si>
  <si>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</si>
  <si>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</si>
  <si>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</si>
  <si>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</si>
  <si>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</si>
  <si>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</si>
  <si>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</si>
  <si>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</si>
  <si>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</si>
  <si>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</si>
  <si>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</si>
  <si>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</si>
  <si>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</si>
  <si>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</si>
  <si>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</si>
  <si>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</si>
  <si>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</si>
  <si>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</si>
  <si>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</si>
  <si>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</si>
  <si>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</si>
  <si>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</si>
  <si>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</si>
  <si>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</si>
  <si>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</si>
  <si>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</si>
  <si>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</si>
  <si>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</si>
  <si>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</si>
  <si>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</si>
  <si>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</si>
  <si>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</si>
  <si>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</si>
  <si>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</si>
  <si>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</si>
  <si>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</si>
  <si>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</si>
  <si>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</si>
  <si>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</si>
  <si>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</si>
  <si>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</si>
  <si>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</si>
  <si>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</si>
  <si>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</si>
  <si>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</si>
  <si>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</si>
  <si>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</si>
  <si>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</si>
  <si>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</si>
  <si>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</si>
  <si>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</si>
  <si>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</si>
  <si>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</si>
  <si>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</si>
  <si>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</si>
  <si>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</si>
  <si>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</si>
  <si>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</si>
  <si>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</si>
  <si>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</si>
  <si>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</si>
  <si>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</si>
  <si>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</si>
  <si>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</si>
  <si>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</si>
  <si>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</si>
  <si>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</si>
  <si>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</si>
  <si>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</si>
  <si>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</si>
  <si>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</si>
  <si>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</si>
  <si>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</si>
  <si>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</si>
  <si>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</si>
  <si>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</si>
  <si>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</si>
  <si>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</si>
  <si>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</si>
  <si>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</si>
  <si>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</si>
  <si>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</si>
  <si>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</si>
  <si>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</si>
  <si>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</si>
  <si>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</si>
  <si>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</si>
  <si>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</si>
  <si>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</si>
  <si>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</si>
  <si>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</si>
  <si>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</si>
  <si>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</si>
  <si>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</si>
  <si>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</si>
  <si>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</si>
  <si>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</si>
  <si>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</si>
  <si>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</si>
  <si>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</si>
  <si>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</si>
  <si>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</si>
  <si>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</si>
  <si>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</si>
  <si>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</si>
  <si>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</si>
  <si>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</si>
  <si>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</si>
  <si>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</si>
  <si>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</si>
  <si>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</si>
  <si>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</si>
  <si>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</si>
  <si>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</si>
  <si>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</si>
  <si>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</si>
  <si>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</si>
  <si>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</si>
  <si>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</si>
  <si>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</si>
  <si>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</si>
  <si>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</si>
  <si>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</si>
  <si>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</si>
  <si>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</si>
  <si>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</si>
  <si>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</si>
  <si>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</si>
  <si>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</si>
  <si>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</si>
  <si>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</si>
  <si>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</si>
  <si>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</si>
  <si>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</si>
  <si>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</si>
  <si>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</si>
  <si>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</si>
  <si>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</si>
  <si>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</si>
  <si>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</si>
  <si>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</si>
  <si>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</si>
  <si>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</si>
  <si>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</si>
  <si>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</si>
  <si>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</si>
  <si>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</si>
  <si>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</si>
  <si>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</si>
  <si>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</si>
  <si>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</si>
  <si>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</si>
  <si>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</si>
  <si>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</si>
  <si>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</si>
  <si>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</si>
  <si>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</si>
  <si>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</si>
  <si>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</si>
  <si>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</si>
  <si>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</si>
  <si>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</si>
  <si>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</si>
  <si>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</si>
  <si>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</si>
  <si>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</si>
  <si>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</si>
  <si>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</si>
  <si>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</si>
  <si>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</si>
  <si>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</si>
  <si>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</si>
  <si>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</si>
  <si>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</si>
  <si>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</si>
  <si>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</si>
  <si>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</si>
  <si>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</si>
  <si>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</si>
  <si>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</si>
  <si>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</si>
  <si>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</si>
  <si>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</si>
  <si>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</si>
  <si>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</si>
  <si>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</si>
  <si>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</si>
  <si>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</si>
  <si>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</si>
  <si>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</si>
  <si>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</si>
  <si>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</si>
  <si>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</si>
  <si>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</si>
  <si>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</si>
  <si>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</si>
  <si>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</si>
  <si>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</si>
  <si>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</si>
  <si>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</si>
  <si>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</si>
  <si>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</si>
  <si>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</si>
  <si>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</si>
  <si>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</si>
  <si>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</si>
  <si>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</si>
  <si>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</si>
  <si>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</si>
  <si>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</si>
  <si>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</si>
  <si>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</si>
  <si>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</si>
  <si>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</si>
  <si>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</si>
  <si>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</si>
  <si>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</si>
  <si>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</si>
  <si>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</si>
  <si>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</si>
  <si>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</si>
  <si>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</si>
  <si>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</si>
  <si>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</si>
  <si>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</si>
  <si>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</si>
  <si>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</si>
  <si>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</si>
  <si>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</si>
  <si>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</si>
  <si>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</si>
  <si>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</si>
  <si>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</si>
  <si>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</si>
  <si>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</si>
  <si>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</si>
  <si>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</si>
  <si>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</si>
  <si>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</si>
  <si>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</si>
  <si>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</si>
  <si>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</si>
  <si>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</si>
  <si>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</si>
  <si>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</si>
  <si>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</si>
  <si>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</si>
  <si>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</si>
  <si>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</si>
  <si>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</si>
  <si>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</si>
  <si>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</si>
  <si>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</si>
  <si>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</si>
  <si>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</si>
  <si>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</si>
  <si>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</si>
  <si>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</si>
  <si>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</si>
  <si>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</si>
  <si>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</si>
  <si>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</si>
  <si>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</si>
  <si>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</si>
  <si>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</si>
  <si>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</si>
  <si>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</si>
  <si>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</si>
  <si>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</si>
  <si>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</si>
  <si>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</si>
  <si>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</si>
  <si>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</si>
  <si>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</si>
  <si>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</si>
  <si>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</si>
  <si>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</si>
  <si>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</si>
  <si>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</si>
  <si>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</si>
  <si>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</si>
  <si>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</si>
  <si>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</si>
  <si>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</si>
  <si>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</si>
  <si>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</si>
  <si>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</si>
  <si>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</si>
  <si>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</si>
  <si>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</si>
  <si>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</si>
  <si>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</si>
  <si>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</si>
  <si>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</si>
  <si>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</si>
  <si>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</si>
  <si>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</si>
  <si>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</si>
  <si>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</si>
  <si>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</si>
  <si>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</si>
  <si>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</si>
  <si>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</si>
  <si>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</si>
  <si>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</si>
  <si>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</si>
  <si>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</si>
  <si>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</si>
  <si>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</si>
  <si>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</si>
  <si>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</si>
  <si>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</si>
  <si>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</si>
  <si>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</si>
  <si>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</si>
  <si>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</si>
  <si>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</si>
  <si>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</si>
  <si>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</si>
  <si>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</si>
  <si>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</si>
  <si>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</si>
  <si>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</si>
  <si>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</si>
  <si>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</si>
  <si>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</si>
  <si>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</si>
  <si>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</si>
  <si>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</si>
  <si>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</si>
  <si>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</si>
  <si>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</si>
  <si>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</si>
  <si>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</si>
  <si>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</si>
  <si>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</si>
  <si>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</si>
  <si>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</si>
  <si>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</si>
  <si>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</si>
  <si>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</si>
  <si>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</si>
  <si>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</si>
  <si>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</si>
  <si>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</si>
  <si>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</si>
  <si>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</si>
  <si>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</si>
  <si>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</si>
  <si>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</si>
  <si>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</si>
  <si>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</si>
  <si>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</si>
  <si>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</si>
  <si>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</si>
  <si>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</si>
  <si>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</si>
  <si>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</si>
  <si>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</si>
  <si>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</si>
  <si>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</si>
  <si>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</si>
  <si>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</si>
  <si>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</si>
  <si>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</si>
  <si>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</si>
  <si>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</si>
  <si>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</si>
  <si>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</si>
  <si>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</si>
  <si>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</si>
  <si>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</si>
  <si>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</si>
  <si>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</si>
  <si>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</si>
  <si>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</si>
  <si>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</si>
  <si>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</si>
  <si>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</si>
  <si>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</si>
  <si>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</si>
  <si>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</si>
  <si>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</si>
  <si>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</si>
  <si>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</si>
  <si>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</si>
  <si>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</si>
  <si>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</si>
  <si>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</si>
  <si>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</si>
  <si>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</si>
  <si>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</si>
  <si>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</si>
  <si>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</si>
  <si>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</si>
  <si>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</si>
  <si>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</si>
  <si>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</si>
  <si>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</si>
  <si>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</si>
  <si>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</si>
  <si>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</si>
  <si>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</si>
  <si>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</si>
  <si>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</si>
  <si>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</si>
  <si>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</si>
  <si>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</si>
  <si>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</si>
  <si>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</si>
  <si>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</si>
  <si>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</si>
  <si>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</si>
  <si>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</si>
  <si>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</si>
  <si>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</si>
  <si>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</si>
  <si>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</si>
  <si>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</si>
  <si>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</si>
  <si>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</si>
  <si>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</si>
  <si>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</si>
  <si>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</si>
  <si>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</si>
  <si>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</si>
  <si>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</si>
  <si>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</si>
  <si>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</si>
  <si>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</si>
  <si>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</si>
  <si>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</si>
  <si>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</si>
  <si>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</si>
  <si>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</si>
  <si>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</si>
  <si>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</si>
  <si>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</si>
  <si>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</si>
  <si>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</si>
  <si>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</si>
  <si>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</si>
  <si>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</si>
  <si>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</si>
  <si>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</si>
  <si>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</si>
  <si>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</si>
  <si>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</si>
  <si>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</si>
  <si>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</si>
  <si>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</si>
  <si>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</si>
  <si>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</si>
  <si>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</si>
  <si>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</si>
  <si>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</si>
  <si>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</si>
  <si>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</si>
  <si>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</si>
  <si>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</si>
  <si>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</si>
  <si>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</si>
  <si>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</si>
  <si>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</si>
  <si>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</si>
  <si>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</si>
  <si>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</si>
  <si>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</si>
  <si>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</si>
  <si>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</si>
  <si>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</si>
  <si>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</si>
  <si>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</si>
  <si>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</si>
  <si>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</si>
  <si>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</si>
  <si>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</si>
  <si>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</si>
  <si>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</si>
  <si>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</si>
  <si>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</si>
  <si>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</si>
  <si>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</si>
  <si>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</si>
  <si>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</si>
  <si>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</si>
  <si>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</si>
  <si>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</si>
  <si>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</si>
  <si>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</si>
  <si>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</si>
  <si>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</si>
  <si>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</si>
  <si>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</si>
  <si>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</si>
  <si>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</si>
  <si>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</si>
  <si>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</si>
  <si>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</si>
  <si>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</si>
  <si>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</si>
  <si>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</si>
  <si>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</si>
  <si>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</si>
  <si>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</si>
  <si>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</si>
  <si>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</si>
  <si>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</si>
  <si>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</si>
  <si>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</si>
  <si>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</si>
  <si>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</si>
  <si>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</si>
  <si>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</si>
  <si>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</si>
  <si>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</si>
  <si>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</si>
  <si>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</si>
  <si>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</si>
  <si>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</si>
  <si>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</si>
  <si>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</si>
  <si>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</si>
  <si>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</si>
  <si>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</si>
  <si>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</si>
  <si>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</si>
  <si>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</si>
  <si>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</si>
  <si>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</si>
  <si>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</si>
  <si>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</si>
  <si>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</si>
  <si>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</si>
  <si>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</si>
  <si>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</si>
  <si>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</si>
  <si>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</si>
  <si>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</si>
  <si>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</si>
  <si>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</si>
  <si>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</si>
  <si>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</si>
  <si>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</si>
  <si>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</si>
  <si>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</si>
  <si>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</si>
  <si>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</si>
  <si>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</si>
  <si>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</si>
  <si>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</si>
  <si>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</si>
  <si>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</si>
  <si>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</si>
  <si>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</si>
  <si>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</si>
  <si>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</si>
  <si>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</si>
  <si>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</si>
  <si>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</si>
  <si>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</si>
  <si>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</si>
  <si>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</si>
  <si>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</si>
  <si>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</si>
  <si>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</si>
  <si>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</si>
  <si>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</si>
  <si>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</si>
  <si>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</si>
  <si>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</si>
  <si>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</si>
  <si>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</si>
  <si>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</si>
  <si>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</si>
  <si>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</si>
  <si>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</si>
  <si>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</si>
  <si>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</si>
  <si>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</si>
  <si>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</si>
  <si>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</si>
  <si>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</si>
  <si>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</si>
  <si>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</si>
  <si>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</si>
  <si>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</si>
  <si>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</si>
  <si>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</si>
  <si>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</si>
  <si>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</si>
  <si>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</si>
  <si>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</si>
  <si>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</si>
  <si>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</si>
  <si>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</si>
  <si>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</si>
  <si>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</si>
  <si>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</si>
  <si>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</si>
  <si>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</si>
  <si>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</si>
  <si>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</si>
  <si>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</si>
  <si>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</si>
  <si>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</si>
  <si>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</si>
  <si>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</si>
  <si>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</si>
  <si>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</si>
  <si>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</si>
  <si>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</si>
  <si>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</si>
  <si>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</si>
  <si>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</si>
  <si>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</si>
  <si>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</si>
  <si>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</si>
  <si>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</si>
  <si>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</si>
  <si>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</si>
  <si>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</si>
  <si>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</si>
  <si>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</si>
  <si>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</si>
  <si>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</si>
  <si>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</si>
  <si>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</si>
  <si>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</si>
  <si>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</si>
  <si>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</si>
  <si>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</si>
  <si>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</si>
  <si>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</si>
  <si>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</si>
  <si>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</si>
  <si>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</si>
  <si>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</si>
  <si>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</si>
  <si>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</si>
  <si>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</si>
  <si>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</si>
  <si>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</si>
  <si>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</si>
  <si>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</si>
  <si>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</si>
  <si>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</si>
  <si>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</si>
  <si>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</si>
  <si>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</si>
  <si>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</si>
  <si>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</si>
  <si>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</si>
  <si>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</si>
  <si>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</si>
  <si>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</si>
  <si>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</si>
  <si>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</si>
  <si>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</si>
  <si>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</si>
  <si>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</si>
  <si>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</si>
  <si>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</si>
  <si>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</si>
  <si>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</si>
  <si>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</si>
  <si>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</si>
  <si>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</si>
  <si>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</si>
  <si>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</si>
  <si>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</si>
  <si>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</si>
  <si>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</si>
  <si>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</si>
  <si>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</si>
  <si>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</si>
  <si>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</si>
  <si>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</si>
  <si>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</si>
  <si>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</si>
  <si>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</si>
  <si>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</si>
  <si>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</si>
  <si>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</si>
  <si>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</si>
  <si>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</si>
  <si>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</si>
  <si>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</si>
  <si>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</si>
  <si>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</si>
  <si>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</si>
  <si>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</si>
  <si>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</si>
  <si>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</si>
  <si>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</si>
  <si>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</si>
  <si>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</si>
  <si>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</si>
  <si>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</si>
  <si>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</si>
  <si>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</si>
  <si>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</si>
  <si>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</si>
  <si>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</si>
  <si>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</si>
  <si>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</si>
  <si>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</si>
  <si>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</si>
  <si>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</si>
  <si>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</si>
  <si>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</si>
  <si>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</si>
  <si>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</si>
  <si>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</si>
  <si>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</si>
  <si>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</si>
  <si>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</si>
  <si>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</si>
  <si>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</si>
  <si>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</si>
  <si>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</si>
  <si>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</si>
  <si>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</si>
  <si>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</si>
  <si>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</si>
  <si>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</si>
  <si>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</si>
  <si>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</si>
  <si>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</si>
  <si>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</si>
  <si>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</si>
  <si>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</si>
  <si>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</si>
  <si>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</si>
  <si>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</si>
  <si>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</si>
  <si>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</si>
  <si>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</si>
  <si>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</si>
  <si>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</si>
  <si>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</si>
  <si>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</si>
  <si>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</si>
  <si>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</si>
  <si>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</si>
  <si>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</si>
  <si>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</si>
  <si>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</si>
  <si>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</si>
  <si>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</si>
  <si>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</si>
  <si>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</si>
  <si>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</si>
  <si>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</si>
  <si>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</si>
  <si>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</si>
  <si>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</si>
  <si>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</si>
  <si>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</si>
  <si>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</si>
  <si>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</si>
  <si>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</si>
  <si>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</si>
  <si>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</si>
  <si>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</si>
  <si>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</si>
  <si>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</si>
  <si>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</si>
  <si>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</si>
  <si>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</si>
  <si>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</si>
  <si>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</si>
  <si>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</si>
  <si>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</si>
  <si>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</si>
  <si>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</si>
  <si>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</si>
  <si>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</si>
  <si>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</si>
  <si>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</si>
  <si>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</si>
  <si>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</si>
  <si>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</si>
  <si>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</si>
  <si>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</si>
  <si>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</si>
  <si>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</si>
  <si>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</si>
  <si>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</si>
  <si>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</si>
  <si>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</si>
  <si>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</si>
  <si>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</si>
  <si>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</si>
  <si>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</si>
  <si>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</si>
  <si>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</si>
  <si>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</si>
  <si>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</si>
  <si>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</si>
  <si>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</si>
  <si>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</si>
  <si>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</si>
  <si>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</si>
  <si>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</si>
  <si>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</si>
  <si>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</si>
  <si>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</si>
  <si>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</si>
  <si>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</si>
  <si>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</si>
  <si>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</si>
  <si>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</si>
  <si>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</si>
  <si>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</si>
  <si>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</si>
  <si>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</si>
  <si>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</si>
  <si>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</si>
  <si>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</si>
  <si>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</si>
  <si>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</si>
  <si>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</si>
  <si>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</si>
  <si>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</si>
  <si>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</si>
  <si>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</si>
  <si>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</si>
  <si>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</si>
  <si>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</si>
  <si>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</si>
  <si>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</si>
  <si>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</si>
  <si>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</si>
  <si>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</si>
  <si>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</si>
  <si>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</si>
  <si>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</si>
  <si>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</si>
  <si>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</si>
  <si>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</si>
  <si>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</si>
  <si>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</si>
  <si>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</si>
  <si>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</si>
  <si>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</si>
  <si>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</si>
  <si>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</si>
  <si>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</si>
  <si>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</si>
  <si>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</si>
  <si>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</si>
  <si>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</si>
  <si>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</si>
  <si>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</si>
  <si>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</si>
  <si>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</si>
  <si>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</si>
  <si>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</si>
  <si>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</si>
  <si>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</si>
  <si>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</si>
  <si>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</si>
  <si>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</si>
  <si>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</si>
  <si>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</si>
  <si>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</si>
  <si>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</si>
  <si>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</si>
  <si>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</si>
  <si>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</si>
  <si>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</si>
  <si>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</si>
  <si>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</si>
  <si>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</si>
  <si>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</si>
  <si>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</si>
  <si>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</si>
  <si>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</si>
  <si>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</si>
  <si>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</si>
  <si>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</si>
  <si>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</si>
  <si>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</si>
  <si>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</si>
  <si>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</si>
  <si>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</si>
  <si>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</si>
  <si>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</si>
  <si>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</si>
  <si>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</si>
  <si>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</si>
  <si>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</si>
  <si>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</si>
  <si>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</si>
  <si>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</si>
  <si>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</si>
  <si>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</si>
  <si>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</si>
  <si>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</si>
  <si>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</si>
  <si>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</si>
  <si>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</si>
  <si>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</si>
  <si>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</si>
  <si>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</si>
  <si>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</si>
  <si>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</si>
  <si>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</si>
  <si>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</si>
  <si>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</si>
  <si>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</si>
  <si>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</si>
  <si>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</si>
  <si>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</si>
  <si>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</si>
  <si>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</si>
  <si>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</si>
  <si>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</si>
  <si>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</si>
  <si>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</si>
  <si>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</si>
  <si>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</si>
  <si>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</si>
  <si>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</si>
  <si>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</si>
  <si>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</si>
  <si>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</si>
  <si>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</si>
  <si>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</si>
  <si>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</si>
  <si>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</si>
  <si>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</si>
  <si>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</si>
  <si>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</si>
  <si>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</si>
  <si>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</si>
  <si>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</si>
  <si>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</si>
  <si>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</si>
  <si>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</si>
  <si>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</si>
  <si>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</si>
  <si>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</si>
  <si>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</si>
  <si>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</si>
  <si>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</si>
  <si>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</si>
  <si>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</si>
  <si>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</si>
  <si>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</si>
  <si>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</si>
  <si>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</si>
  <si>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</si>
  <si>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</si>
  <si>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</si>
  <si>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</si>
  <si>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</si>
  <si>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</si>
  <si>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</si>
  <si>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</si>
  <si>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</si>
  <si>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</si>
  <si>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</si>
  <si>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</si>
  <si>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</si>
  <si>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</si>
  <si>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</si>
  <si>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</si>
  <si>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</si>
  <si>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</si>
  <si>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</si>
  <si>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</si>
  <si>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</si>
  <si>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</si>
  <si>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</si>
  <si>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</si>
  <si>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</si>
  <si>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</si>
  <si>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</si>
  <si>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</si>
  <si>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</si>
  <si>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</si>
  <si>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</si>
  <si>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</si>
  <si>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</si>
  <si>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</si>
  <si>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</si>
  <si>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</si>
  <si>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</si>
  <si>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</si>
  <si>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</si>
  <si>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</si>
  <si>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</si>
  <si>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</si>
  <si>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</si>
  <si>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</si>
  <si>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</si>
  <si>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</si>
  <si>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</si>
  <si>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</si>
  <si>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</si>
  <si>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</si>
  <si>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</si>
  <si>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</si>
  <si>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</si>
  <si>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</si>
  <si>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</si>
  <si>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</si>
  <si>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</si>
  <si>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</si>
  <si>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</si>
  <si>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</si>
  <si>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</si>
  <si>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</si>
  <si>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</si>
  <si>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</si>
  <si>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</si>
  <si>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</si>
  <si>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</si>
  <si>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</si>
  <si>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</si>
  <si>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</si>
  <si>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</si>
  <si>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</si>
  <si>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</si>
  <si>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</si>
  <si>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</si>
  <si>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</si>
  <si>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</si>
  <si>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</si>
  <si>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</si>
  <si>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</si>
  <si>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</si>
  <si>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</si>
  <si>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</si>
  <si>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</si>
  <si>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</si>
  <si>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</si>
  <si>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</si>
  <si>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</si>
  <si>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</si>
  <si>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</si>
  <si>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</si>
  <si>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</si>
  <si>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</si>
  <si>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</si>
  <si>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</si>
  <si>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</si>
  <si>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</si>
  <si>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</si>
  <si>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</si>
  <si>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</si>
  <si>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</si>
  <si>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</si>
  <si>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</si>
  <si>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</si>
  <si>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</si>
  <si>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</si>
  <si>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</si>
  <si>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</si>
  <si>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</si>
  <si>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</si>
  <si>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</si>
  <si>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</si>
  <si>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</si>
  <si>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</si>
  <si>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</si>
  <si>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</si>
  <si>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</si>
  <si>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</si>
  <si>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</si>
  <si>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</si>
  <si>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</si>
  <si>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</si>
  <si>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</si>
  <si>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</si>
  <si>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</si>
  <si>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</si>
  <si>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</si>
  <si>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</si>
  <si>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</si>
  <si>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</si>
  <si>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</si>
  <si>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</si>
  <si>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</si>
  <si>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</si>
  <si>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</si>
  <si>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</si>
  <si>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</si>
  <si>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</si>
  <si>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</si>
  <si>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</si>
  <si>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</si>
  <si>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</si>
  <si>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</si>
  <si>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</si>
  <si>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</si>
  <si>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</si>
  <si>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</si>
  <si>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</si>
  <si>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</si>
  <si>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</si>
  <si>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</si>
  <si>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</si>
  <si>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</si>
  <si>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</si>
  <si>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</si>
  <si>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</si>
  <si>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</si>
  <si>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</si>
  <si>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</si>
  <si>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</si>
  <si>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</si>
  <si>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</si>
  <si>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</si>
  <si>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</si>
  <si>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</si>
  <si>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</si>
  <si>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</si>
  <si>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</si>
  <si>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</si>
  <si>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</si>
  <si>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</si>
  <si>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</si>
  <si>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</si>
  <si>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</si>
  <si>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</si>
  <si>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</si>
  <si>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</si>
  <si>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</si>
  <si>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</si>
  <si>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</si>
  <si>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</si>
  <si>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</si>
  <si>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</si>
  <si>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</si>
  <si>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</si>
  <si>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</si>
  <si>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</si>
  <si>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</si>
  <si>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</si>
  <si>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</si>
  <si>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</si>
  <si>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</si>
  <si>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</si>
  <si>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</si>
  <si>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</si>
  <si>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</si>
  <si>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</si>
  <si>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</si>
  <si>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</si>
  <si>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</si>
  <si>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</si>
  <si>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</si>
  <si>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</si>
  <si>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</si>
  <si>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</si>
  <si>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</si>
  <si>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</si>
  <si>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</si>
  <si>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</si>
  <si>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</si>
  <si>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</si>
  <si>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</si>
  <si>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</si>
  <si>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</si>
  <si>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</si>
  <si>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</si>
  <si>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</si>
  <si>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</si>
  <si>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</si>
  <si>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</si>
  <si>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</si>
  <si>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</si>
  <si>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</si>
  <si>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</si>
  <si>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</si>
  <si>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</si>
  <si>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</si>
  <si>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</si>
  <si>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</si>
  <si>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</si>
  <si>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</si>
  <si>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</si>
  <si>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</si>
  <si>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</si>
  <si>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</si>
  <si>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</si>
  <si>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</si>
  <si>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</si>
  <si>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</si>
  <si>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</si>
  <si>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</si>
  <si>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</si>
  <si>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</si>
  <si>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</si>
  <si>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</si>
  <si>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</si>
  <si>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</si>
  <si>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</si>
  <si>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</si>
  <si>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</si>
  <si>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</si>
  <si>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</si>
  <si>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</si>
  <si>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</si>
  <si>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</si>
  <si>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</si>
  <si>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</si>
  <si>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</si>
  <si>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</si>
  <si>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</si>
  <si>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</si>
  <si>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</si>
  <si>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</si>
  <si>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</si>
  <si>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</si>
  <si>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</si>
  <si>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</si>
  <si>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</si>
  <si>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</si>
  <si>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</si>
  <si>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</si>
  <si>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</si>
  <si>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</si>
  <si>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</si>
  <si>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</si>
  <si>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</si>
  <si>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</si>
  <si>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</si>
  <si>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</si>
  <si>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</si>
  <si>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</si>
  <si>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</si>
  <si>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</si>
  <si>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</si>
  <si>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</si>
  <si>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</si>
  <si>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</si>
  <si>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</si>
  <si>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</si>
  <si>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</si>
  <si>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</si>
  <si>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</si>
  <si>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</si>
  <si>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</si>
  <si>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</si>
  <si>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</si>
  <si>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</si>
  <si>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</si>
  <si>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</si>
  <si>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</si>
  <si>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</si>
  <si>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</si>
  <si>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</si>
  <si>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</si>
  <si>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</si>
  <si>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</si>
  <si>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</si>
  <si>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</si>
  <si>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</si>
  <si>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</si>
  <si>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</si>
  <si>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</si>
  <si>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</si>
  <si>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</si>
  <si>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</si>
  <si>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</si>
  <si>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</si>
  <si>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</si>
  <si>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</si>
  <si>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</si>
  <si>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</si>
  <si>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</si>
  <si>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</si>
  <si>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</si>
  <si>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</si>
  <si>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</si>
  <si>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</si>
  <si>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</si>
  <si>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</si>
  <si>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</si>
  <si>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</si>
  <si>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</si>
  <si>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</si>
  <si>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</si>
  <si>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</si>
  <si>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</si>
  <si>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</si>
  <si>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</si>
  <si>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</si>
  <si>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</si>
  <si>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</si>
  <si>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</si>
  <si>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</si>
  <si>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</si>
  <si>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</si>
  <si>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</si>
  <si>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</si>
  <si>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</si>
  <si>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</si>
  <si>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</si>
  <si>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</si>
  <si>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</si>
  <si>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</si>
  <si>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</si>
  <si>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</si>
  <si>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</si>
  <si>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</si>
  <si>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</si>
  <si>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</si>
  <si>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</si>
  <si>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</si>
  <si>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</si>
  <si>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</si>
  <si>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</si>
  <si>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</si>
  <si>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</si>
  <si>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</si>
  <si>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</si>
  <si>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</si>
  <si>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</si>
  <si>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</si>
  <si>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</si>
  <si>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</si>
  <si>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</si>
  <si>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</si>
  <si>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</si>
  <si>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</si>
  <si>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</si>
  <si>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</si>
  <si>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</si>
  <si>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</si>
  <si>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</si>
  <si>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</si>
  <si>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</si>
  <si>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</si>
  <si>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</si>
  <si>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</si>
  <si>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</si>
  <si>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</si>
  <si>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</si>
  <si>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</si>
  <si>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</si>
  <si>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</si>
  <si>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</si>
  <si>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</si>
  <si>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</si>
  <si>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</si>
  <si>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</si>
  <si>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</si>
  <si>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</si>
  <si>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</si>
  <si>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</si>
  <si>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</si>
  <si>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</si>
  <si>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</si>
  <si>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</si>
  <si>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</si>
  <si>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</si>
  <si>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</si>
  <si>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</si>
  <si>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</si>
  <si>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</si>
  <si>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</si>
  <si>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</si>
  <si>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</si>
  <si>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</si>
  <si>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</si>
  <si>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</si>
  <si>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</si>
  <si>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</si>
  <si>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</si>
  <si>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</si>
  <si>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</si>
  <si>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</si>
  <si>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</si>
  <si>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</si>
  <si>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</si>
  <si>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</si>
  <si>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</si>
  <si>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</si>
  <si>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</si>
  <si>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</si>
  <si>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</si>
  <si>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</si>
  <si>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</si>
  <si>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</si>
  <si>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</si>
  <si>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</si>
  <si>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</si>
  <si>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</si>
  <si>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</si>
  <si>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</si>
  <si>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</si>
  <si>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</si>
  <si>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</si>
  <si>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</si>
  <si>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</si>
  <si>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</si>
  <si>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</si>
  <si>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</si>
  <si>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</si>
  <si>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</si>
  <si>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</si>
  <si>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</si>
  <si>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</si>
  <si>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</si>
  <si>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</si>
  <si>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</si>
  <si>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</si>
  <si>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</si>
  <si>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</si>
  <si>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</si>
  <si>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</si>
  <si>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</si>
  <si>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</si>
  <si>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</si>
  <si>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</si>
  <si>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</si>
  <si>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</si>
  <si>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</si>
  <si>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</si>
  <si>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</si>
  <si>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</si>
  <si>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</si>
  <si>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</si>
  <si>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</si>
  <si>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</si>
  <si>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</si>
  <si>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</si>
  <si>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</si>
  <si>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</si>
  <si>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</si>
  <si>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</si>
  <si>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</si>
  <si>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</si>
  <si>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</si>
  <si>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</si>
  <si>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</si>
  <si>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</si>
  <si>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</si>
  <si>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</si>
  <si>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</si>
  <si>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</si>
  <si>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</si>
  <si>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</si>
  <si>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</si>
  <si>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</si>
  <si>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</si>
  <si>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</si>
  <si>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</si>
  <si>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</si>
  <si>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</si>
  <si>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</si>
  <si>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</si>
  <si>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</si>
  <si>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</si>
  <si>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</si>
  <si>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</si>
  <si>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</si>
  <si>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</si>
  <si>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</si>
  <si>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</si>
  <si>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</si>
  <si>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</si>
  <si>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</si>
  <si>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</si>
  <si>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</si>
  <si>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</si>
  <si>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</si>
  <si>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</si>
  <si>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</si>
  <si>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</si>
  <si>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</si>
  <si>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</si>
  <si>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</si>
  <si>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</si>
  <si>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</si>
  <si>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</si>
  <si>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</si>
  <si>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</si>
  <si>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</si>
  <si>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</si>
  <si>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</si>
  <si>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</si>
  <si>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</si>
  <si>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</si>
  <si>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</si>
  <si>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</si>
  <si>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</si>
  <si>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</si>
  <si>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</si>
  <si>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</si>
  <si>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</si>
  <si>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</si>
  <si>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</si>
  <si>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</si>
  <si>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</si>
  <si>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</si>
  <si>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</si>
  <si>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</si>
  <si>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</si>
  <si>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</si>
  <si>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</si>
  <si>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</si>
  <si>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</si>
  <si>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</si>
  <si>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</si>
  <si>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</si>
  <si>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</si>
  <si>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</si>
  <si>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</si>
  <si>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</si>
  <si>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</si>
  <si>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</si>
  <si>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</si>
  <si>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</si>
  <si>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</si>
  <si>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</si>
  <si>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</si>
  <si>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</si>
  <si>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</si>
  <si>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</si>
  <si>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</si>
  <si>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</si>
  <si>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</si>
  <si>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</si>
  <si>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</si>
  <si>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</si>
  <si>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</si>
  <si>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</si>
  <si>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</si>
  <si>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</si>
  <si>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</si>
  <si>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</si>
  <si>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</si>
  <si>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</si>
  <si>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</si>
  <si>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</si>
  <si>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</si>
  <si>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</si>
  <si>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</si>
  <si>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</si>
  <si>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</si>
  <si>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</si>
  <si>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</si>
  <si>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</si>
  <si>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</si>
  <si>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</si>
  <si>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</si>
  <si>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</si>
  <si>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</si>
  <si>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</si>
  <si>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</si>
  <si>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</si>
  <si>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</si>
  <si>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</si>
  <si>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</si>
  <si>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</si>
  <si>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</si>
  <si>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</si>
  <si>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</si>
  <si>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</si>
  <si>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</si>
  <si>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</si>
  <si>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</si>
  <si>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</si>
  <si>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</si>
  <si>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</si>
  <si>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</si>
  <si>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</si>
  <si>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</si>
  <si>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</si>
  <si>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</si>
  <si>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</si>
  <si>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</si>
  <si>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</si>
  <si>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</si>
  <si>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</si>
  <si>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</si>
  <si>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</si>
  <si>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</si>
  <si>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</si>
  <si>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</si>
  <si>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</si>
  <si>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</si>
  <si>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</si>
  <si>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</si>
  <si>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</si>
  <si>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</si>
  <si>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</si>
  <si>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</si>
  <si>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</si>
  <si>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</si>
  <si>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</si>
  <si>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</si>
  <si>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</si>
  <si>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</si>
  <si>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</si>
  <si>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</si>
  <si>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</si>
  <si>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</si>
  <si>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</si>
  <si>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</si>
  <si>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</si>
  <si>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</si>
  <si>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</si>
  <si>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</si>
  <si>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</si>
  <si>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</si>
  <si>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</si>
  <si>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</si>
  <si>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</si>
  <si>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</si>
  <si>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</si>
  <si>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</si>
  <si>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</si>
  <si>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</si>
  <si>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</si>
  <si>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</si>
  <si>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</si>
  <si>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</si>
  <si>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</si>
  <si>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</si>
  <si>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</si>
  <si>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</si>
  <si>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</si>
  <si>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</si>
  <si>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</si>
  <si>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</si>
  <si>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</si>
  <si>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</si>
  <si>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</si>
  <si>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</si>
  <si>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</si>
  <si>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</si>
  <si>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</si>
  <si>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</si>
  <si>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</si>
  <si>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</si>
  <si>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</si>
  <si>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</si>
  <si>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</si>
  <si>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</si>
  <si>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</si>
  <si>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</si>
  <si>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</si>
  <si>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</si>
  <si>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</si>
  <si>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</si>
  <si>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</si>
  <si>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</si>
  <si>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</si>
  <si>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</si>
  <si>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</si>
  <si>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</si>
  <si>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</si>
  <si>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</si>
  <si>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</si>
  <si>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</si>
  <si>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</si>
  <si>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</si>
  <si>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</si>
  <si>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</si>
  <si>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</si>
  <si>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</si>
  <si>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</si>
  <si>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</si>
  <si>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</si>
  <si>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</si>
  <si>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</si>
  <si>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</si>
  <si>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</si>
  <si>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</si>
  <si>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</si>
  <si>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</si>
  <si>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</si>
  <si>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</si>
  <si>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</si>
  <si>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</si>
  <si>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</si>
  <si>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</si>
  <si>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</si>
  <si>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</si>
  <si>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</si>
  <si>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</si>
  <si>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</si>
  <si>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</si>
  <si>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</si>
  <si>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</si>
  <si>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</si>
  <si>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</si>
  <si>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</si>
  <si>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</si>
  <si>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</si>
  <si>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</si>
  <si>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</si>
  <si>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</si>
  <si>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</si>
  <si>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</si>
  <si>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</si>
  <si>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</si>
  <si>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</si>
  <si>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</si>
  <si>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</si>
  <si>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</si>
  <si>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</si>
  <si>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</si>
  <si>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</si>
  <si>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</si>
  <si>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</si>
  <si>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</si>
  <si>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</si>
  <si>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</si>
  <si>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</si>
  <si>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</si>
  <si>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</si>
  <si>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</si>
  <si>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</si>
  <si>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</si>
  <si>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</si>
  <si>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</si>
  <si>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</si>
  <si>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</si>
  <si>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</si>
  <si>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</si>
  <si>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</si>
  <si>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</si>
  <si>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</si>
  <si>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</si>
  <si>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</si>
  <si>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</si>
  <si>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</si>
  <si>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</si>
  <si>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</si>
  <si>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</si>
  <si>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</si>
  <si>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</si>
  <si>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</si>
  <si>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</si>
  <si>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</si>
  <si>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</si>
  <si>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</si>
  <si>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</si>
  <si>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</si>
  <si>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</si>
  <si>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</si>
  <si>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</si>
  <si>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</si>
  <si>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</si>
  <si>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</si>
  <si>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</si>
  <si>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</si>
  <si>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</si>
  <si>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</si>
  <si>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</si>
  <si>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</si>
  <si>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</si>
  <si>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</si>
  <si>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</si>
  <si>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</si>
  <si>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</si>
  <si>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</si>
  <si>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</si>
  <si>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</si>
  <si>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</si>
  <si>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</si>
  <si>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</si>
  <si>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</si>
  <si>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</si>
  <si>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</si>
  <si>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</si>
  <si>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</si>
  <si>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</si>
  <si>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</si>
  <si>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</si>
  <si>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</si>
  <si>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</si>
  <si>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</si>
  <si>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</si>
  <si>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</si>
  <si>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</si>
  <si>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</si>
  <si>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</si>
  <si>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</si>
  <si>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</si>
  <si>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</si>
  <si>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</si>
  <si>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</si>
  <si>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</si>
  <si>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</si>
  <si>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</si>
  <si>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</si>
  <si>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</si>
  <si>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</si>
  <si>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</si>
  <si>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</si>
  <si>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</si>
  <si>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</si>
  <si>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</si>
  <si>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</si>
  <si>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</si>
  <si>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</si>
  <si>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</si>
  <si>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</si>
  <si>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</si>
  <si>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</si>
  <si>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</si>
  <si>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</si>
  <si>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</si>
  <si>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</si>
  <si>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</si>
  <si>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</si>
  <si>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</si>
  <si>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</si>
  <si>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</si>
  <si>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</si>
  <si>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</si>
  <si>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</si>
  <si>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</si>
  <si>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</si>
  <si>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</si>
  <si>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</si>
  <si>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</si>
  <si>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</si>
  <si>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</si>
  <si>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</si>
  <si>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</si>
  <si>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</si>
  <si>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</si>
  <si>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</si>
  <si>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</si>
  <si>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</si>
  <si>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</si>
  <si>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</si>
  <si>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</si>
  <si>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</si>
  <si>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</si>
  <si>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</si>
  <si>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</si>
  <si>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</si>
  <si>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</si>
  <si>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</si>
  <si>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</si>
  <si>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</si>
  <si>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</si>
  <si>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</si>
  <si>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</si>
  <si>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</si>
  <si>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</si>
  <si>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</si>
  <si>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</si>
  <si>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</si>
  <si>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</si>
  <si>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</si>
  <si>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</si>
  <si>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</si>
  <si>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</si>
  <si>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</si>
  <si>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</si>
  <si>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</si>
  <si>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</si>
  <si>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</si>
  <si>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</si>
  <si>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</si>
  <si>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</si>
  <si>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</si>
  <si>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</si>
  <si>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</si>
  <si>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</si>
  <si>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</si>
  <si>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</si>
  <si>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</si>
  <si>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</si>
  <si>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</si>
  <si>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</si>
  <si>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</si>
  <si>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</si>
  <si>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</si>
  <si>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</si>
  <si>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</si>
  <si>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</si>
  <si>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</si>
  <si>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</si>
  <si>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</si>
  <si>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</si>
  <si>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</si>
  <si>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</si>
  <si>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</si>
  <si>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</si>
  <si>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</si>
  <si>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</si>
  <si>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</si>
  <si>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</si>
  <si>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</si>
  <si>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</si>
  <si>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</si>
  <si>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</si>
  <si>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</si>
  <si>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</si>
  <si>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</si>
  <si>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</si>
  <si>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</si>
  <si>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</si>
  <si>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</si>
  <si>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</si>
  <si>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</si>
  <si>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</si>
  <si>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</si>
  <si>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</si>
  <si>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</si>
  <si>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</si>
  <si>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</si>
  <si>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</si>
  <si>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</si>
  <si>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</si>
  <si>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</si>
  <si>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</si>
  <si>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</si>
  <si>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</si>
  <si>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</si>
  <si>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</si>
  <si>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</si>
  <si>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</si>
  <si>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</si>
  <si>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</si>
  <si>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</si>
  <si>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</si>
  <si>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</si>
  <si>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</si>
  <si>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</si>
  <si>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</si>
  <si>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</si>
  <si>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</si>
  <si>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</si>
  <si>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</si>
  <si>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</si>
  <si>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</si>
  <si>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</si>
  <si>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</si>
  <si>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</si>
  <si>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</si>
  <si>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</si>
  <si>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</si>
  <si>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</si>
  <si>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</si>
  <si>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</si>
  <si>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</si>
  <si>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</si>
  <si>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</si>
  <si>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</si>
  <si>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</si>
  <si>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</si>
  <si>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</si>
  <si>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</si>
  <si>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</si>
  <si>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</si>
  <si>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</si>
  <si>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</si>
  <si>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</si>
  <si>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</si>
  <si>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</si>
  <si>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</si>
  <si>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</si>
  <si>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</si>
  <si>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</si>
  <si>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</si>
  <si>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</si>
  <si>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</si>
  <si>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</si>
  <si>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</si>
  <si>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</si>
  <si>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</si>
  <si>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</si>
  <si>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</si>
  <si>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</si>
  <si>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</si>
  <si>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</si>
  <si>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</si>
  <si>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</si>
  <si>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</si>
  <si>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</si>
  <si>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</si>
  <si>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</si>
  <si>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</si>
  <si>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</si>
  <si>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</si>
  <si>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</si>
  <si>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</si>
  <si>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</si>
  <si>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</si>
  <si>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</si>
  <si>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</si>
  <si>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</si>
  <si>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</si>
  <si>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</si>
  <si>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</si>
  <si>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</si>
  <si>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</si>
  <si>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</si>
  <si>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</si>
  <si>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</si>
  <si>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</si>
  <si>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</si>
  <si>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</si>
  <si>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</si>
  <si>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</si>
  <si>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</si>
  <si>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</si>
  <si>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</si>
  <si>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</si>
  <si>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</si>
  <si>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</si>
  <si>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</si>
  <si>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</si>
  <si>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</si>
  <si>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</si>
  <si>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</si>
  <si>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</si>
  <si>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</si>
  <si>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</si>
  <si>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</si>
  <si>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</si>
  <si>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</si>
  <si>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</si>
  <si>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</si>
  <si>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</si>
  <si>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</si>
  <si>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</si>
  <si>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</si>
  <si>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</si>
  <si>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</si>
  <si>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</si>
  <si>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</si>
  <si>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</si>
  <si>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</si>
  <si>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</si>
  <si>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</si>
  <si>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</si>
  <si>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</si>
  <si>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</si>
  <si>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</si>
  <si>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</si>
  <si>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</si>
  <si>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</si>
  <si>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</si>
  <si>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</si>
  <si>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</si>
  <si>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</si>
  <si>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</si>
  <si>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</si>
  <si>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</si>
  <si>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</si>
  <si>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</si>
  <si>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</si>
  <si>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</si>
  <si>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</si>
  <si>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</si>
  <si>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</si>
  <si>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</si>
  <si>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</si>
  <si>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</si>
  <si>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</si>
  <si>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</si>
  <si>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</si>
  <si>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</si>
  <si>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</si>
  <si>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</si>
  <si>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</si>
  <si>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</si>
  <si>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</si>
  <si>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</si>
  <si>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</si>
  <si>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</si>
  <si>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</si>
  <si>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</si>
  <si>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</si>
  <si>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</si>
  <si>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</si>
  <si>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</si>
  <si>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</si>
  <si>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</si>
  <si>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</si>
  <si>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</si>
  <si>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</si>
  <si>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</si>
  <si>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</si>
  <si>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</si>
  <si>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</si>
  <si>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</si>
  <si>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</si>
  <si>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</si>
  <si>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</si>
  <si>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</si>
  <si>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</si>
  <si>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</si>
  <si>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</si>
  <si>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</si>
  <si>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</si>
  <si>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</si>
  <si>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</si>
  <si>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</si>
  <si>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</si>
  <si>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</si>
  <si>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</si>
  <si>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</si>
  <si>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</si>
  <si>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</si>
  <si>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</si>
  <si>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</si>
  <si>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</si>
  <si>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</si>
  <si>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</si>
  <si>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</si>
  <si>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</si>
  <si>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</si>
  <si>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</si>
  <si>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</si>
  <si>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</si>
  <si>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</si>
  <si>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</si>
  <si>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</si>
  <si>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</si>
  <si>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</si>
  <si>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</si>
  <si>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</si>
  <si>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</si>
  <si>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</si>
  <si>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</si>
  <si>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</si>
  <si>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</si>
  <si>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</si>
  <si>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</si>
  <si>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</si>
  <si>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</si>
  <si>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</si>
  <si>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</si>
  <si>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</si>
  <si>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</si>
  <si>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</si>
  <si>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</si>
  <si>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</si>
  <si>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</si>
  <si>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</si>
  <si>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</si>
  <si>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</si>
  <si>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</si>
  <si>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</si>
  <si>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</si>
  <si>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</si>
  <si>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</si>
  <si>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</si>
  <si>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</si>
  <si>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</si>
  <si>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</si>
  <si>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</si>
  <si>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</si>
  <si>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</si>
  <si>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</si>
  <si>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</si>
  <si>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</si>
  <si>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</si>
  <si>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</si>
  <si>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</si>
  <si>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</si>
  <si>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</si>
  <si>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</si>
  <si>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</si>
  <si>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</si>
  <si>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</si>
  <si>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</si>
  <si>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</si>
  <si>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</si>
  <si>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</si>
  <si>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</si>
  <si>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</si>
  <si>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</si>
  <si>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</si>
  <si>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</si>
  <si>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</si>
  <si>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</si>
  <si>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</si>
  <si>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</si>
  <si>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</si>
  <si>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</si>
  <si>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</si>
  <si>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</si>
  <si>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</si>
  <si>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</si>
  <si>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</si>
  <si>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</si>
  <si>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</si>
  <si>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</si>
  <si>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</si>
  <si>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</si>
  <si>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</si>
  <si>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</si>
  <si>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</si>
  <si>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</si>
  <si>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</si>
  <si>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</si>
  <si>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</si>
  <si>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</si>
  <si>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</si>
  <si>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</si>
  <si>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</si>
  <si>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</si>
  <si>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</si>
  <si>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</si>
  <si>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</si>
  <si>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</si>
  <si>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</si>
  <si>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</si>
  <si>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</si>
  <si>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</si>
  <si>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</si>
  <si>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</si>
  <si>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</si>
  <si>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</si>
  <si>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</si>
  <si>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</si>
  <si>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</si>
  <si>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</si>
  <si>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</si>
  <si>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</si>
  <si>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</si>
  <si>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</si>
  <si>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</si>
  <si>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</si>
  <si>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</si>
  <si>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</si>
  <si>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</si>
  <si>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</si>
  <si>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</si>
  <si>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</si>
  <si>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</si>
  <si>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</si>
  <si>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</si>
  <si>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</si>
  <si>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</si>
  <si>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</si>
  <si>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</si>
  <si>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</si>
  <si>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</si>
  <si>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</si>
  <si>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</si>
  <si>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</si>
  <si>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</si>
  <si>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</si>
  <si>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</si>
  <si>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</si>
  <si>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</si>
  <si>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</si>
  <si>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</si>
  <si>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</si>
  <si>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</si>
  <si>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</si>
  <si>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</si>
  <si>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</si>
  <si>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</si>
  <si>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</si>
  <si>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</si>
  <si>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</si>
  <si>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</si>
  <si>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</si>
  <si>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</si>
  <si>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</si>
  <si>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</si>
  <si>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</si>
  <si>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</si>
  <si>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</si>
  <si>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</si>
  <si>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</si>
  <si>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</si>
  <si>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</si>
  <si>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</si>
  <si>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</si>
  <si>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</si>
  <si>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</si>
  <si>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</si>
  <si>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</si>
  <si>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</si>
  <si>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</si>
  <si>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</si>
  <si>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</si>
  <si>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</si>
  <si>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</si>
  <si>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</si>
  <si>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</si>
  <si>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</si>
  <si>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</si>
  <si>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</si>
  <si>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</si>
  <si>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</si>
  <si>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</si>
  <si>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</si>
  <si>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</si>
  <si>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</si>
  <si>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</si>
  <si>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</si>
  <si>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</si>
  <si>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</si>
  <si>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</si>
  <si>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</si>
  <si>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</si>
  <si>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</si>
  <si>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</si>
  <si>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</si>
  <si>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</si>
  <si>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</si>
  <si>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</si>
  <si>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</si>
  <si>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</si>
  <si>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</si>
  <si>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</si>
  <si>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</si>
  <si>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</si>
  <si>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</si>
  <si>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</si>
  <si>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</si>
  <si>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</si>
  <si>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</si>
  <si>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</si>
  <si>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</si>
  <si>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</si>
  <si>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</si>
  <si>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</si>
  <si>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</si>
  <si>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</si>
  <si>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</si>
  <si>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</si>
  <si>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</si>
  <si>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</si>
  <si>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</si>
  <si>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</si>
  <si>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</si>
  <si>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</si>
  <si>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</si>
  <si>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</si>
  <si>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</si>
  <si>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</si>
  <si>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</si>
  <si>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</si>
  <si>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</si>
  <si>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</si>
  <si>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</si>
  <si>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</si>
  <si>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</si>
  <si>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</si>
  <si>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</si>
  <si>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</si>
  <si>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</si>
  <si>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</si>
  <si>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</si>
  <si>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</si>
  <si>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</si>
  <si>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</si>
  <si>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</si>
  <si>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</si>
  <si>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</si>
  <si>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</si>
  <si>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</si>
  <si>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</si>
  <si>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</si>
  <si>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</si>
  <si>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</si>
  <si>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</si>
  <si>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</si>
  <si>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</si>
  <si>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</si>
  <si>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</si>
  <si>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</si>
  <si>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</si>
  <si>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</si>
  <si>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</si>
  <si>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</si>
  <si>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</si>
  <si>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</si>
  <si>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</si>
  <si>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</si>
  <si>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</si>
  <si>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</si>
  <si>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</si>
  <si>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</si>
  <si>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</si>
  <si>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</si>
  <si>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</si>
  <si>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</si>
  <si>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</si>
  <si>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</si>
  <si>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</si>
  <si>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</si>
  <si>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</si>
  <si>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</si>
  <si>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</si>
  <si>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</si>
  <si>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</si>
  <si>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</si>
  <si>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</si>
  <si>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</si>
  <si>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</si>
  <si>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</si>
  <si>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</si>
  <si>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</si>
  <si>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</si>
  <si>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</si>
  <si>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</si>
  <si>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</si>
  <si>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</si>
  <si>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</si>
  <si>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</si>
  <si>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</si>
  <si>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</si>
  <si>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</si>
  <si>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</si>
  <si>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</si>
  <si>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</si>
  <si>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</si>
  <si>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</si>
  <si>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</si>
  <si>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</si>
  <si>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</si>
  <si>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</si>
  <si>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</si>
  <si>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</si>
  <si>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</si>
  <si>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</si>
  <si>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</si>
  <si>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</si>
  <si>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</si>
  <si>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</si>
  <si>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</si>
  <si>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</si>
  <si>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</si>
  <si>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</si>
  <si>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</si>
  <si>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</si>
  <si>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</si>
  <si>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</si>
  <si>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</si>
  <si>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</si>
  <si>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</si>
  <si>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</si>
  <si>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</si>
  <si>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</si>
  <si>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</si>
  <si>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</si>
  <si>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</si>
  <si>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</si>
  <si>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</si>
  <si>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</si>
  <si>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</si>
  <si>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</si>
  <si>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</si>
  <si>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</si>
  <si>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</si>
  <si>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</si>
  <si>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</si>
  <si>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</si>
  <si>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</si>
  <si>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</si>
  <si>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</si>
  <si>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</si>
  <si>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</si>
  <si>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</si>
  <si>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</si>
  <si>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</si>
  <si>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</si>
  <si>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</si>
  <si>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</si>
  <si>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</si>
  <si>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</si>
  <si>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</si>
  <si>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</si>
  <si>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</si>
  <si>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</si>
  <si>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</si>
  <si>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</si>
  <si>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</si>
  <si>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</si>
  <si>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</si>
  <si>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</si>
  <si>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</si>
  <si>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</si>
  <si>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</si>
  <si>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</si>
  <si>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</si>
  <si>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</si>
  <si>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</si>
  <si>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</si>
  <si>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</si>
  <si>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</si>
  <si>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</si>
  <si>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</si>
  <si>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</si>
  <si>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</si>
  <si>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</si>
  <si>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</si>
  <si>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</si>
  <si>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</si>
  <si>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</si>
  <si>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</si>
  <si>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</si>
  <si>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</si>
  <si>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</si>
  <si>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</si>
  <si>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</si>
  <si>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</si>
  <si>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</si>
  <si>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</si>
  <si>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</si>
  <si>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</si>
  <si>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</si>
  <si>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</si>
  <si>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</si>
  <si>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</si>
  <si>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</si>
  <si>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</si>
  <si>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</si>
  <si>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</si>
  <si>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</si>
  <si>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</si>
  <si>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</si>
  <si>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</si>
  <si>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</si>
  <si>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</si>
  <si>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</si>
  <si>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</si>
  <si>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</si>
  <si>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</si>
  <si>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</si>
  <si>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</si>
  <si>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</si>
  <si>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</si>
  <si>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</si>
  <si>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</si>
  <si>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</si>
  <si>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</si>
  <si>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</si>
  <si>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</si>
  <si>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</si>
  <si>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</si>
  <si>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</si>
  <si>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</si>
  <si>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</si>
  <si>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</si>
  <si>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</si>
  <si>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</si>
  <si>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</si>
  <si>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</si>
  <si>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</si>
  <si>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</si>
  <si>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</si>
  <si>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</si>
  <si>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</si>
  <si>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</si>
  <si>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</si>
  <si>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</si>
  <si>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</si>
  <si>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</si>
  <si>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</si>
  <si>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</si>
  <si>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</si>
  <si>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</si>
  <si>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</si>
  <si>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</si>
  <si>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</si>
  <si>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</si>
  <si>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</si>
  <si>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</si>
  <si>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</si>
  <si>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</si>
  <si>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</si>
  <si>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</si>
  <si>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</si>
  <si>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</si>
  <si>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</si>
  <si>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</si>
  <si>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</si>
  <si>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</si>
  <si>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</si>
  <si>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</si>
  <si>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</si>
  <si>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</si>
  <si>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</si>
  <si>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</si>
  <si>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</si>
  <si>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</si>
  <si>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</si>
  <si>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</si>
  <si>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</si>
  <si>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</si>
  <si>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</si>
  <si>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</si>
  <si>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</si>
  <si>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</si>
  <si>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</si>
  <si>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</si>
  <si>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</si>
  <si>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</si>
  <si>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</si>
  <si>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</si>
  <si>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</si>
  <si>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</si>
  <si>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</si>
  <si>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</si>
  <si>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</si>
  <si>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</si>
  <si>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</si>
  <si>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</si>
  <si>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</si>
  <si>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</si>
  <si>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</si>
  <si>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</si>
  <si>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</si>
  <si>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</si>
  <si>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</si>
  <si>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</si>
  <si>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</si>
  <si>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</si>
  <si>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</si>
  <si>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</si>
  <si>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</si>
  <si>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</si>
  <si>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</si>
  <si>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</si>
  <si>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</si>
  <si>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</si>
  <si>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</si>
  <si>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</si>
  <si>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</si>
  <si>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</si>
  <si>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</si>
  <si>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</si>
  <si>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</si>
  <si>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</si>
  <si>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</si>
  <si>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</si>
  <si>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</si>
  <si>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</si>
  <si>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</si>
  <si>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</si>
  <si>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</si>
  <si>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</si>
  <si>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</si>
  <si>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</si>
  <si>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</si>
  <si>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</si>
  <si>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</si>
  <si>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</si>
  <si>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</si>
  <si>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</si>
  <si>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</si>
  <si>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</si>
  <si>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</si>
  <si>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</si>
  <si>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</si>
  <si>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</si>
  <si>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</si>
  <si>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</si>
  <si>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</si>
  <si>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</si>
  <si>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</si>
  <si>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</si>
  <si>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</si>
  <si>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</si>
  <si>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</si>
  <si>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</si>
  <si>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</si>
  <si>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</si>
  <si>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</si>
  <si>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</si>
  <si>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</si>
  <si>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</si>
  <si>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</si>
  <si>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</si>
  <si>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</si>
  <si>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</si>
  <si>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</si>
  <si>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</si>
  <si>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</si>
  <si>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</si>
  <si>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</si>
  <si>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</si>
  <si>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</si>
  <si>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</si>
  <si>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</si>
  <si>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</si>
  <si>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</si>
  <si>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</si>
  <si>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</si>
  <si>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</si>
  <si>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</si>
  <si>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</si>
  <si>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</si>
  <si>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</si>
  <si>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</si>
  <si>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</si>
  <si>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</si>
  <si>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</si>
  <si>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</si>
  <si>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</si>
  <si>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</si>
  <si>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</si>
  <si>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</si>
  <si>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</si>
  <si>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</si>
  <si>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</si>
  <si>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</si>
  <si>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</si>
  <si>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</si>
  <si>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</si>
  <si>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</si>
  <si>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</si>
  <si>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</si>
  <si>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</si>
  <si>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</si>
  <si>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</si>
  <si>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</si>
  <si>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</si>
  <si>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</si>
  <si>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</si>
  <si>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</si>
  <si>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</si>
  <si>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</si>
  <si>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</si>
  <si>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</si>
  <si>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</si>
  <si>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</si>
  <si>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</si>
  <si>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</si>
  <si>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</si>
  <si>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</si>
  <si>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</si>
  <si>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</si>
  <si>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</si>
  <si>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</si>
  <si>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</si>
  <si>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</si>
  <si>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</si>
  <si>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</si>
  <si>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</si>
  <si>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</si>
  <si>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</si>
  <si>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</si>
  <si>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</si>
  <si>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</si>
  <si>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</si>
  <si>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</si>
  <si>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</si>
  <si>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</si>
  <si>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</si>
  <si>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</si>
  <si>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</si>
  <si>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</si>
  <si>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</si>
  <si>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</si>
  <si>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</si>
  <si>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</si>
  <si>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</si>
  <si>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</si>
  <si>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</si>
  <si>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</si>
  <si>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</si>
  <si>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</si>
  <si>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</si>
  <si>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</si>
  <si>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</si>
  <si>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</si>
  <si>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</si>
  <si>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</si>
  <si>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</si>
  <si>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</si>
  <si>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</si>
  <si>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</si>
  <si>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</si>
  <si>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</si>
  <si>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</si>
  <si>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</si>
  <si>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</si>
  <si>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</si>
  <si>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</si>
  <si>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</si>
  <si>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</si>
  <si>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</si>
  <si>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</si>
  <si>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</si>
  <si>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</si>
  <si>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</si>
  <si>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</si>
  <si>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</si>
  <si>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</si>
  <si>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</si>
  <si>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</si>
  <si>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</si>
  <si>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</si>
  <si>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</si>
  <si>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</si>
  <si>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</si>
  <si>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</si>
  <si>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</si>
  <si>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</si>
  <si>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</si>
  <si>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</si>
  <si>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</si>
  <si>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</si>
  <si>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</si>
  <si>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</si>
  <si>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</si>
  <si>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</si>
  <si>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</si>
  <si>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</si>
  <si>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</si>
  <si>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</si>
  <si>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</si>
  <si>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</si>
  <si>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</si>
  <si>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</si>
  <si>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</si>
  <si>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</si>
  <si>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</si>
  <si>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</si>
  <si>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</si>
  <si>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</si>
  <si>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</si>
  <si>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</si>
  <si>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</si>
  <si>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</si>
  <si>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</si>
  <si>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</si>
  <si>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</si>
  <si>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</si>
  <si>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</si>
  <si>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</si>
  <si>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</si>
  <si>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</si>
  <si>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</si>
  <si>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</si>
  <si>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</si>
  <si>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</si>
  <si>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</si>
  <si>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</si>
  <si>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</si>
  <si>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</si>
  <si>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</si>
  <si>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</si>
  <si>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</si>
  <si>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</si>
  <si>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</si>
  <si>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</si>
  <si>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</si>
  <si>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</si>
  <si>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</si>
  <si>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</si>
  <si>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</si>
  <si>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</si>
  <si>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</si>
  <si>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</si>
  <si>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</si>
  <si>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</si>
  <si>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</si>
  <si>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</si>
  <si>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</si>
  <si>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</si>
  <si>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</si>
  <si>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</si>
  <si>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</si>
  <si>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</si>
  <si>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</si>
  <si>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</si>
  <si>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</si>
  <si>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</si>
  <si>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</si>
  <si>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</si>
  <si>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</si>
  <si>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</si>
  <si>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</si>
  <si>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</si>
  <si>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</si>
  <si>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</si>
  <si>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</si>
  <si>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</si>
  <si>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</si>
  <si>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</si>
  <si>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</si>
  <si>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</si>
  <si>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</si>
  <si>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</si>
  <si>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</si>
  <si>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</si>
  <si>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</si>
  <si>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</si>
  <si>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</si>
  <si>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</si>
  <si>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</si>
  <si>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</si>
  <si>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</si>
  <si>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</si>
  <si>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</si>
  <si>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</si>
  <si>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</si>
  <si>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</si>
  <si>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</si>
  <si>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</si>
  <si>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</si>
  <si>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</si>
  <si>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</si>
  <si>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</si>
  <si>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</si>
  <si>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</si>
  <si>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</si>
  <si>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</si>
  <si>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</si>
  <si>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</si>
  <si>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</si>
  <si>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</si>
  <si>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</si>
  <si>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</si>
  <si>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</si>
  <si>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</si>
  <si>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</si>
  <si>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</si>
  <si>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</si>
  <si>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</si>
  <si>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</si>
  <si>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</si>
  <si>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</si>
  <si>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</si>
  <si>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</si>
  <si>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</si>
  <si>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</si>
  <si>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</si>
  <si>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</si>
  <si>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</si>
  <si>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</si>
  <si>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</si>
  <si>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</si>
  <si>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</si>
  <si>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</si>
  <si>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</si>
  <si>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</si>
  <si>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</si>
  <si>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</si>
  <si>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</si>
  <si>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</si>
  <si>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</si>
  <si>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</si>
  <si>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</si>
  <si>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</si>
  <si>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</si>
  <si>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</si>
  <si>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</si>
  <si>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</si>
  <si>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</si>
  <si>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</si>
  <si>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</si>
  <si>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</si>
  <si>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</si>
  <si>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</si>
  <si>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</si>
  <si>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</si>
  <si>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</si>
  <si>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</si>
  <si>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</si>
  <si>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</si>
  <si>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</si>
  <si>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</si>
  <si>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</si>
  <si>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</si>
  <si>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</si>
  <si>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</si>
  <si>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</si>
  <si>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</si>
  <si>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</si>
  <si>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</si>
  <si>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</si>
  <si>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</si>
  <si>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</si>
  <si>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</si>
  <si>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</si>
  <si>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</si>
  <si>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</si>
  <si>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</si>
  <si>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</si>
  <si>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</si>
  <si>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</si>
  <si>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</si>
  <si>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</si>
  <si>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</si>
  <si>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</si>
  <si>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</si>
  <si>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</si>
  <si>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</si>
  <si>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</si>
  <si>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</si>
  <si>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</si>
  <si>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</si>
  <si>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</si>
  <si>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</si>
  <si>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</si>
  <si>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</si>
  <si>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</si>
  <si>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</si>
  <si>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</si>
  <si>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</si>
  <si>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</si>
  <si>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</si>
  <si>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</si>
  <si>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</si>
  <si>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</si>
  <si>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</si>
  <si>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</si>
  <si>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</si>
  <si>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</si>
  <si>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</si>
  <si>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</si>
  <si>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</si>
  <si>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</si>
  <si>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</si>
  <si>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</si>
  <si>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</si>
  <si>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</si>
  <si>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</si>
  <si>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</si>
  <si>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</si>
  <si>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</si>
  <si>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</si>
  <si>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</si>
  <si>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</si>
  <si>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</si>
  <si>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</si>
  <si>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</si>
  <si>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</si>
  <si>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</si>
  <si>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</si>
  <si>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</si>
  <si>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</si>
  <si>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</si>
  <si>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</si>
  <si>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</si>
  <si>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</si>
  <si>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</si>
  <si>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</si>
  <si>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</si>
  <si>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</si>
  <si>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</si>
  <si>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</si>
  <si>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</si>
  <si>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</si>
  <si>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</si>
  <si>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</si>
  <si>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</si>
  <si>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</si>
  <si>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</si>
  <si>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</si>
  <si>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</si>
  <si>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</si>
  <si>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</si>
  <si>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</si>
  <si>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</si>
  <si>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</si>
  <si>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</si>
  <si>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</si>
  <si>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</si>
  <si>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</si>
  <si>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</si>
  <si>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</si>
  <si>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</si>
  <si>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</si>
  <si>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</si>
  <si>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</si>
  <si>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</si>
  <si>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</si>
  <si>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</si>
  <si>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</si>
  <si>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</si>
  <si>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</si>
  <si>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</si>
  <si>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</si>
  <si>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</si>
  <si>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</si>
  <si>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</si>
  <si>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</si>
  <si>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</si>
  <si>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</si>
  <si>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</si>
  <si>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</si>
  <si>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</si>
  <si>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</si>
  <si>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</si>
  <si>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</si>
  <si>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</si>
  <si>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</si>
  <si>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</si>
  <si>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</si>
  <si>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</si>
  <si>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</si>
  <si>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</si>
  <si>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</si>
  <si>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</si>
  <si>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</si>
  <si>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</si>
  <si>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</si>
  <si>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</si>
  <si>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</si>
  <si>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</si>
  <si>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</si>
  <si>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</si>
  <si>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</si>
  <si>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</si>
  <si>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</si>
  <si>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</si>
  <si>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</si>
  <si>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</si>
  <si>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</si>
  <si>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</si>
  <si>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</si>
  <si>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</si>
  <si>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</si>
  <si>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</si>
  <si>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</si>
  <si>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</si>
  <si>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</si>
  <si>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</si>
  <si>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</si>
  <si>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</si>
  <si>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</si>
  <si>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</si>
  <si>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</si>
  <si>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</si>
  <si>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</si>
  <si>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</si>
  <si>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</si>
  <si>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</si>
  <si>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</si>
  <si>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</si>
  <si>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</si>
  <si>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</si>
  <si>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</si>
  <si>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</si>
  <si>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</si>
  <si>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</si>
  <si>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</si>
  <si>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</si>
  <si>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</si>
  <si>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</si>
  <si>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</si>
  <si>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</si>
  <si>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</si>
  <si>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</si>
  <si>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</si>
  <si>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</si>
  <si>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</si>
  <si>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</si>
  <si>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</si>
  <si>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</si>
  <si>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</si>
  <si>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</si>
  <si>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</si>
  <si>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</si>
  <si>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</si>
  <si>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</si>
  <si>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</si>
  <si>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</si>
  <si>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</si>
  <si>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</si>
  <si>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</si>
  <si>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</si>
  <si>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</si>
  <si>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</si>
  <si>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</si>
  <si>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</si>
  <si>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</si>
  <si>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</si>
  <si>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</si>
  <si>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</si>
  <si>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</si>
  <si>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</si>
  <si>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</si>
  <si>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</si>
  <si>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</si>
  <si>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</si>
  <si>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</si>
  <si>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</si>
  <si>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</si>
  <si>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</si>
  <si>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</si>
  <si>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</si>
  <si>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</si>
  <si>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</si>
  <si>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</si>
  <si>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</si>
  <si>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</si>
  <si>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</si>
  <si>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</si>
  <si>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</si>
  <si>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</si>
  <si>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</si>
  <si>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</si>
  <si>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</si>
  <si>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</si>
  <si>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</si>
  <si>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</si>
  <si>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</si>
  <si>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</si>
  <si>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</si>
  <si>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</si>
  <si>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</si>
  <si>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</si>
  <si>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</si>
  <si>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</si>
  <si>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</si>
  <si>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</si>
  <si>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</si>
  <si>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</si>
  <si>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</si>
  <si>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</si>
  <si>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</si>
  <si>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</si>
  <si>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</si>
  <si>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</si>
  <si>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</si>
  <si>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</si>
  <si>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</si>
  <si>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</si>
  <si>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</si>
  <si>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</si>
  <si>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</si>
  <si>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</si>
  <si>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</si>
  <si>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</si>
  <si>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</si>
  <si>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</si>
  <si>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</si>
  <si>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</si>
  <si>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</si>
  <si>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</si>
  <si>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</si>
  <si>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</si>
  <si>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</si>
  <si>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</si>
  <si>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</si>
  <si>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</si>
  <si>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</si>
  <si>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</si>
  <si>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</si>
  <si>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</si>
  <si>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</si>
  <si>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</si>
  <si>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</si>
  <si>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</si>
  <si>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</si>
  <si>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</si>
  <si>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</si>
  <si>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</si>
  <si>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</si>
  <si>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</si>
  <si>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</si>
  <si>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</si>
  <si>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</si>
  <si>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</si>
  <si>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</si>
  <si>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</si>
  <si>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</si>
  <si>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</si>
  <si>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</si>
  <si>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</si>
  <si>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</si>
  <si>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</si>
  <si>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</si>
  <si>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</si>
  <si>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</si>
  <si>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</si>
  <si>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</si>
  <si>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</si>
  <si>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</si>
  <si>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</si>
  <si>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</si>
  <si>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</si>
  <si>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</si>
  <si>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</si>
  <si>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</si>
  <si>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</si>
  <si>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</si>
  <si>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</si>
  <si>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</si>
  <si>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</si>
  <si>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</si>
  <si>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</si>
  <si>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</si>
  <si>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</si>
  <si>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</si>
  <si>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</si>
  <si>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</si>
  <si>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</si>
  <si>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</si>
  <si>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</si>
  <si>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</si>
  <si>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</si>
  <si>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</si>
  <si>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</si>
  <si>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</si>
  <si>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</si>
  <si>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</si>
  <si>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</si>
  <si>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</si>
  <si>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</si>
  <si>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</si>
  <si>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</si>
  <si>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</si>
  <si>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</si>
  <si>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</si>
  <si>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</si>
  <si>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</si>
  <si>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</si>
  <si>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</si>
  <si>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</si>
  <si>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</si>
  <si>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</si>
  <si>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</si>
  <si>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</si>
  <si>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</si>
  <si>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</si>
  <si>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</si>
  <si>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</si>
  <si>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</si>
  <si>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</si>
  <si>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</si>
  <si>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</si>
  <si>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</si>
  <si>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</si>
  <si>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</si>
  <si>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</si>
  <si>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</si>
  <si>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</si>
  <si>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</si>
  <si>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</si>
  <si>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</si>
  <si>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</si>
  <si>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</si>
  <si>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</si>
  <si>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</si>
  <si>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</si>
  <si>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</si>
  <si>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</si>
  <si>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</si>
  <si>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</si>
  <si>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</si>
  <si>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</si>
  <si>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</si>
  <si>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</si>
  <si>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</si>
  <si>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</si>
  <si>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</si>
  <si>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</si>
  <si>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</si>
  <si>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</si>
  <si>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</si>
  <si>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</si>
  <si>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</si>
  <si>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</si>
  <si>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</si>
  <si>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</si>
  <si>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</si>
  <si>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</si>
  <si>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</si>
  <si>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</si>
  <si>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</si>
  <si>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</si>
  <si>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</si>
  <si>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</si>
  <si>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</si>
  <si>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</si>
  <si>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</si>
  <si>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</si>
  <si>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</si>
  <si>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</si>
  <si>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</si>
  <si>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</si>
  <si>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</si>
  <si>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</si>
  <si>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</si>
  <si>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</si>
  <si>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</si>
  <si>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</si>
  <si>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</si>
  <si>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</si>
  <si>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</si>
  <si>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</si>
  <si>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</si>
  <si>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</si>
  <si>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</si>
  <si>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</si>
  <si>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</si>
  <si>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</si>
  <si>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</si>
  <si>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</si>
  <si>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</si>
  <si>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</si>
  <si>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</si>
  <si>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</si>
  <si>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</si>
  <si>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</si>
  <si>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</si>
  <si>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</si>
  <si>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</si>
  <si>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</si>
  <si>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</si>
  <si>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</si>
  <si>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</si>
  <si>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</si>
  <si>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</si>
  <si>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</si>
  <si>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</si>
  <si>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</si>
  <si>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</si>
  <si>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</si>
  <si>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</si>
  <si>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</si>
  <si>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</si>
  <si>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</si>
  <si>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</si>
  <si>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</si>
  <si>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</si>
  <si>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</si>
  <si>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</si>
  <si>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</si>
  <si>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</si>
  <si>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</si>
  <si>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</si>
  <si>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</si>
  <si>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</si>
  <si>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</si>
  <si>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</si>
  <si>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</si>
  <si>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</si>
  <si>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</si>
  <si>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</si>
  <si>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</si>
  <si>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</si>
  <si>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</si>
  <si>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</si>
  <si>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</si>
  <si>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</si>
  <si>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</si>
  <si>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</si>
  <si>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</si>
  <si>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</si>
  <si>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</si>
  <si>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</si>
  <si>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</si>
  <si>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</si>
  <si>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</si>
  <si>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</si>
  <si>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</si>
  <si>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</si>
  <si>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</si>
  <si>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</si>
  <si>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</si>
  <si>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</si>
  <si>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</si>
  <si>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</si>
  <si>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</si>
  <si>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</si>
  <si>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</si>
  <si>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</si>
  <si>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</si>
  <si>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</si>
  <si>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</si>
  <si>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</si>
  <si>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</si>
  <si>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</si>
  <si>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</si>
  <si>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</si>
  <si>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</si>
  <si>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</si>
  <si>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</si>
  <si>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</si>
  <si>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</si>
  <si>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</si>
  <si>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</si>
  <si>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</si>
  <si>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</si>
  <si>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</si>
  <si>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</si>
  <si>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</si>
  <si>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</si>
  <si>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</si>
  <si>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</si>
  <si>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</si>
  <si>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</si>
  <si>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</si>
  <si>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</si>
  <si>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</si>
  <si>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</si>
  <si>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</si>
  <si>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</si>
  <si>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</si>
  <si>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</si>
  <si>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</si>
  <si>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</si>
  <si>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</si>
  <si>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</si>
  <si>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</si>
  <si>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</si>
  <si>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</si>
  <si>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</si>
  <si>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</si>
  <si>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</si>
  <si>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</si>
  <si>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</si>
  <si>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</si>
  <si>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</si>
  <si>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</si>
  <si>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</si>
  <si>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</si>
  <si>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</si>
  <si>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</si>
  <si>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</si>
  <si>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</si>
  <si>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</si>
  <si>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</si>
  <si>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</si>
  <si>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</si>
  <si>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</si>
  <si>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</si>
  <si>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</si>
  <si>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</si>
  <si>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</si>
  <si>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</si>
  <si>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</si>
  <si>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</si>
  <si>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</si>
  <si>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</si>
  <si>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</si>
  <si>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</si>
  <si>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</si>
  <si>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</si>
  <si>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</si>
  <si>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</si>
  <si>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</si>
  <si>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</si>
  <si>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</si>
  <si>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</si>
  <si>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</si>
  <si>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</si>
  <si>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</si>
  <si>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</si>
  <si>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</si>
  <si>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</si>
  <si>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</si>
  <si>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</si>
  <si>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</si>
  <si>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</si>
  <si>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</si>
  <si>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</si>
  <si>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</si>
  <si>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</si>
  <si>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</si>
  <si>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</si>
  <si>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</si>
  <si>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</si>
  <si>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</si>
  <si>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</si>
  <si>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</si>
  <si>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</si>
  <si>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</si>
  <si>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</si>
  <si>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</si>
  <si>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</si>
  <si>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</si>
  <si>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</si>
  <si>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</si>
  <si>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</si>
  <si>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</si>
  <si>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</si>
  <si>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</si>
  <si>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</si>
  <si>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</si>
  <si>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</si>
  <si>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</si>
  <si>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</si>
  <si>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</si>
  <si>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</si>
  <si>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</si>
  <si>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</si>
  <si>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</si>
  <si>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</si>
  <si>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</si>
  <si>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</si>
  <si>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</si>
  <si>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</si>
  <si>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</si>
  <si>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</si>
  <si>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</si>
  <si>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</si>
  <si>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</si>
  <si>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</si>
  <si>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</si>
  <si>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</si>
  <si>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</si>
  <si>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</si>
  <si>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</si>
  <si>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</si>
  <si>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</si>
  <si>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</si>
  <si>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</si>
  <si>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</si>
  <si>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</si>
  <si>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</si>
  <si>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</si>
  <si>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</si>
  <si>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</si>
  <si>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</si>
  <si>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</si>
  <si>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</si>
  <si>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</si>
  <si>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</si>
  <si>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</si>
  <si>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</si>
  <si>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</si>
  <si>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</si>
  <si>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</si>
  <si>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</si>
  <si>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</si>
  <si>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</si>
  <si>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</si>
  <si>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</si>
  <si>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</si>
  <si>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</si>
  <si>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</si>
  <si>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</si>
  <si>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</si>
  <si>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</si>
  <si>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</si>
  <si>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</si>
  <si>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</si>
  <si>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</si>
  <si>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</si>
  <si>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</si>
  <si>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</si>
  <si>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</si>
  <si>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</si>
  <si>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</si>
  <si>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</si>
  <si>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</si>
  <si>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</si>
  <si>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</si>
  <si>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</si>
  <si>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</si>
  <si>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</si>
  <si>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</si>
  <si>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</si>
  <si>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</si>
  <si>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</si>
  <si>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</si>
  <si>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</si>
  <si>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</si>
  <si>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</si>
  <si>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</si>
  <si>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</si>
  <si>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</si>
  <si>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</si>
  <si>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</si>
  <si>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</si>
  <si>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</si>
  <si>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</si>
  <si>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</si>
  <si>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</si>
  <si>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</si>
  <si>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</si>
  <si>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</si>
  <si>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</si>
  <si>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</si>
  <si>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</si>
  <si>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</si>
  <si>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</si>
  <si>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</si>
  <si>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</si>
  <si>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</si>
  <si>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</si>
  <si>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</si>
  <si>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</si>
  <si>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</si>
  <si>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</si>
  <si>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</si>
  <si>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</si>
  <si>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</si>
  <si>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</si>
  <si>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</si>
  <si>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</si>
  <si>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</si>
  <si>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</si>
  <si>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</si>
  <si>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</si>
  <si>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</si>
  <si>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</si>
  <si>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</si>
  <si>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</si>
  <si>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</si>
  <si>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</si>
  <si>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</si>
  <si>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</si>
  <si>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</si>
  <si>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</si>
  <si>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</si>
  <si>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</si>
  <si>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</si>
  <si>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</si>
  <si>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</si>
  <si>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</si>
  <si>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</si>
  <si>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</si>
  <si>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</si>
  <si>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</si>
  <si>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</si>
  <si>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</si>
  <si>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</si>
  <si>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</si>
  <si>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</si>
  <si>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</si>
  <si>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</si>
  <si>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</si>
  <si>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</si>
  <si>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</si>
  <si>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</si>
  <si>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</si>
  <si>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</si>
  <si>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</si>
  <si>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</si>
  <si>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</si>
  <si>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</si>
  <si>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</si>
  <si>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</si>
  <si>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</si>
  <si>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</si>
  <si>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</si>
  <si>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</si>
  <si>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</si>
  <si>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</si>
  <si>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</si>
  <si>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</si>
  <si>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</si>
  <si>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</si>
  <si>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</si>
  <si>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</si>
  <si>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</si>
  <si>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</si>
  <si>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</si>
  <si>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</si>
  <si>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</si>
  <si>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</si>
  <si>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</si>
  <si>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</si>
  <si>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</si>
  <si>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</si>
  <si>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</si>
  <si>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</si>
  <si>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</si>
  <si>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</si>
  <si>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</si>
  <si>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</si>
  <si>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</si>
  <si>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</si>
  <si>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</si>
  <si>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</si>
  <si>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</si>
  <si>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</si>
  <si>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</si>
  <si>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</si>
  <si>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</si>
  <si>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</si>
  <si>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</si>
  <si>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</si>
  <si>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</si>
  <si>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</si>
  <si>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</si>
  <si>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</si>
  <si>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</si>
  <si>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</si>
  <si>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</si>
  <si>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</si>
  <si>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</si>
  <si>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</si>
  <si>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</si>
  <si>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</si>
  <si>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</si>
  <si>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</si>
  <si>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</si>
  <si>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</si>
  <si>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</si>
  <si>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</si>
  <si>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</si>
  <si>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</si>
  <si>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</si>
  <si>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</si>
  <si>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</si>
  <si>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</si>
  <si>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</si>
  <si>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</si>
  <si>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</si>
  <si>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</si>
  <si>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</si>
  <si>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</si>
  <si>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</si>
  <si>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</si>
  <si>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</si>
  <si>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</si>
  <si>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</si>
  <si>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</si>
  <si>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</si>
  <si>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</si>
  <si>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</si>
  <si>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</si>
  <si>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</si>
  <si>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</si>
  <si>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</si>
  <si>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</si>
  <si>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</si>
  <si>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</si>
  <si>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</si>
  <si>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</si>
  <si>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</si>
  <si>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</si>
  <si>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</si>
  <si>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</si>
  <si>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</si>
  <si>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</si>
  <si>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</si>
  <si>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</si>
  <si>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</si>
  <si>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</si>
  <si>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</si>
  <si>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</si>
  <si>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</si>
  <si>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</si>
  <si>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</si>
  <si>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</si>
  <si>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</si>
  <si>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</si>
  <si>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</si>
  <si>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</si>
  <si>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</si>
  <si>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</si>
  <si>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</si>
  <si>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</si>
  <si>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</si>
  <si>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</si>
  <si>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</si>
  <si>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</si>
  <si>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</si>
  <si>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</si>
  <si>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</si>
  <si>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</si>
  <si>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</si>
  <si>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</si>
  <si>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</si>
  <si>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</si>
  <si>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</si>
  <si>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</si>
  <si>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</si>
  <si>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</si>
  <si>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</si>
  <si>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</si>
  <si>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</si>
  <si>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</si>
  <si>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</si>
  <si>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</si>
  <si>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</si>
  <si>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</si>
  <si>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</si>
  <si>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</si>
  <si>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</si>
  <si>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</si>
  <si>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</si>
  <si>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</si>
  <si>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</si>
  <si>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</si>
  <si>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</si>
  <si>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</si>
  <si>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</si>
  <si>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</si>
  <si>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</si>
  <si>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</si>
  <si>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</si>
  <si>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</si>
  <si>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</si>
  <si>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</si>
  <si>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</si>
  <si>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</si>
  <si>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</si>
  <si>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</si>
  <si>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</si>
  <si>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</si>
  <si>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</si>
  <si>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</si>
  <si>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</si>
  <si>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</si>
  <si>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</si>
  <si>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</si>
  <si>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</si>
  <si>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</si>
  <si>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</si>
  <si>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</si>
  <si>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</si>
  <si>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</si>
  <si>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</si>
  <si>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</si>
  <si>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</si>
  <si>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</si>
  <si>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</si>
  <si>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</si>
  <si>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</si>
  <si>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</si>
  <si>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</si>
  <si>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</si>
  <si>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</si>
  <si>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</si>
  <si>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</si>
  <si>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</si>
  <si>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</si>
  <si>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</si>
  <si>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</si>
  <si>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</si>
  <si>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</si>
  <si>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</si>
  <si>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</si>
  <si>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</si>
  <si>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</si>
  <si>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</si>
  <si>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</si>
  <si>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</si>
  <si>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</si>
  <si>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</si>
  <si>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</si>
  <si>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</si>
  <si>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</si>
  <si>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</si>
  <si>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</si>
  <si>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</si>
  <si>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</si>
  <si>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</si>
  <si>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</si>
  <si>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</si>
  <si>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</si>
  <si>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</si>
  <si>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</si>
  <si>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</si>
  <si>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</si>
  <si>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</si>
  <si>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</si>
  <si>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</si>
  <si>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</si>
  <si>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</si>
  <si>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</si>
  <si>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</si>
  <si>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</si>
  <si>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</si>
  <si>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</si>
  <si>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</si>
  <si>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</si>
  <si>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</si>
  <si>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</si>
  <si>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</si>
  <si>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</si>
  <si>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</si>
  <si>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</si>
  <si>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</si>
  <si>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</si>
  <si>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</si>
  <si>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</si>
  <si>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</si>
  <si>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</si>
  <si>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</si>
  <si>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</si>
  <si>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</si>
  <si>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</si>
  <si>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</si>
  <si>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</si>
  <si>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</si>
  <si>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</si>
  <si>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</si>
  <si>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</si>
  <si>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</si>
  <si>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</si>
  <si>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</si>
  <si>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</si>
  <si>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</si>
  <si>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</si>
  <si>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</si>
  <si>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</si>
  <si>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</si>
  <si>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</si>
  <si>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</si>
  <si>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</si>
  <si>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</si>
  <si>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</si>
  <si>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</si>
  <si>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</si>
  <si>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</si>
  <si>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</si>
  <si>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</si>
  <si>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</si>
  <si>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</si>
  <si>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</si>
  <si>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</si>
  <si>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</si>
  <si>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</si>
  <si>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</si>
  <si>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</si>
  <si>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</si>
  <si>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</si>
  <si>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</si>
  <si>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</si>
  <si>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</si>
  <si>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</si>
  <si>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</si>
  <si>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</si>
  <si>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</si>
  <si>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</si>
  <si>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</si>
  <si>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</si>
  <si>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</si>
  <si>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</si>
  <si>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</si>
  <si>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</si>
  <si>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</si>
  <si>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</si>
  <si>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</si>
  <si>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</si>
  <si>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</si>
  <si>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</si>
  <si>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</si>
  <si>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</si>
  <si>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</si>
  <si>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</si>
  <si>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</si>
  <si>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</si>
  <si>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</si>
  <si>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</si>
  <si>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</si>
  <si>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</si>
  <si>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</si>
  <si>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</si>
  <si>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</si>
  <si>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</si>
  <si>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</si>
  <si>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</si>
  <si>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</si>
  <si>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</si>
  <si>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</si>
  <si>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</si>
  <si>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</si>
  <si>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</si>
  <si>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</si>
  <si>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</si>
  <si>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</si>
  <si>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</si>
  <si>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</si>
  <si>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</si>
  <si>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</si>
  <si>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</si>
  <si>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</si>
  <si>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</si>
  <si>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</si>
  <si>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</si>
  <si>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</si>
  <si>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</si>
  <si>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</si>
  <si>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</si>
  <si>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</si>
  <si>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</si>
  <si>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</si>
  <si>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</si>
  <si>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</si>
  <si>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</si>
  <si>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</si>
  <si>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</si>
  <si>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</si>
  <si>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</si>
  <si>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</si>
  <si>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</si>
  <si>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</si>
  <si>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</si>
  <si>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</si>
  <si>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</si>
  <si>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</si>
  <si>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</si>
  <si>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</si>
  <si>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</si>
  <si>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</si>
  <si>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</si>
  <si>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</si>
  <si>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</si>
  <si>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</si>
  <si>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</si>
  <si>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</si>
  <si>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</si>
  <si>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</si>
  <si>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</si>
  <si>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</si>
  <si>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</si>
  <si>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</si>
  <si>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</si>
  <si>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</si>
  <si>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</si>
  <si>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</si>
  <si>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</si>
  <si>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</si>
  <si>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</si>
  <si>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</si>
  <si>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</si>
  <si>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</si>
  <si>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</si>
  <si>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</si>
  <si>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</si>
  <si>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</si>
  <si>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</si>
  <si>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</si>
  <si>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</si>
  <si>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</si>
  <si>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</si>
  <si>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</si>
  <si>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</si>
  <si>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</si>
  <si>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</si>
  <si>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</si>
  <si>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</si>
  <si>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</si>
  <si>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</si>
  <si>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</si>
  <si>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</si>
  <si>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</si>
  <si>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</si>
  <si>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</si>
  <si>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</si>
  <si>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</si>
  <si>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</si>
  <si>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</si>
  <si>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</si>
  <si>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</si>
  <si>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</si>
  <si>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</si>
  <si>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</si>
  <si>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</si>
  <si>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</si>
  <si>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</si>
  <si>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</si>
  <si>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</si>
  <si>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</si>
  <si>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</si>
  <si>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</si>
  <si>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</si>
  <si>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</si>
  <si>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</si>
  <si>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</si>
  <si>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</si>
  <si>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</si>
  <si>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</si>
  <si>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</si>
  <si>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</si>
  <si>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</si>
  <si>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</si>
  <si>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</si>
  <si>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</si>
  <si>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</si>
  <si>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</si>
  <si>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</si>
  <si>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</si>
  <si>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</si>
  <si>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</si>
  <si>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</si>
  <si>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</si>
  <si>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</si>
  <si>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</si>
  <si>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</si>
  <si>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</si>
  <si>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</si>
  <si>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</si>
  <si>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</si>
  <si>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</si>
  <si>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</si>
  <si>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</si>
  <si>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</si>
  <si>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</si>
  <si>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</si>
  <si>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</si>
  <si>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</si>
  <si>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</si>
  <si>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</si>
  <si>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</si>
  <si>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</si>
  <si>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</si>
  <si>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</si>
  <si>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</si>
  <si>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</si>
  <si>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</si>
  <si>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</si>
  <si>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</si>
  <si>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</si>
  <si>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</si>
  <si>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</si>
  <si>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</si>
  <si>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</si>
  <si>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</si>
  <si>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</si>
  <si>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</si>
  <si>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</si>
  <si>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</si>
  <si>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</si>
  <si>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</si>
  <si>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</si>
  <si>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</si>
  <si>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</si>
  <si>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</si>
  <si>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</si>
  <si>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</si>
  <si>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</si>
  <si>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</si>
  <si>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</si>
  <si>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</si>
  <si>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</si>
  <si>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</si>
  <si>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</si>
  <si>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</si>
  <si>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</si>
  <si>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</si>
  <si>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</si>
  <si>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</si>
  <si>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</si>
  <si>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</si>
  <si>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</si>
  <si>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</si>
  <si>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</si>
  <si>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</si>
  <si>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</si>
  <si>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</si>
  <si>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</si>
  <si>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</si>
  <si>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</si>
  <si>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</si>
  <si>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</si>
  <si>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</si>
  <si>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</si>
  <si>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</si>
  <si>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</si>
  <si>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</si>
  <si>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</si>
  <si>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</si>
  <si>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</si>
  <si>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</si>
  <si>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</si>
  <si>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</si>
  <si>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</si>
  <si>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</si>
  <si>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</si>
  <si>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</si>
  <si>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</si>
  <si>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</si>
  <si>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</si>
  <si>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</si>
  <si>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</si>
  <si>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</si>
  <si>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</si>
  <si>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</si>
  <si>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</si>
  <si>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</si>
  <si>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</si>
  <si>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</si>
  <si>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</si>
  <si>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</si>
  <si>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</si>
  <si>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</si>
  <si>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</si>
  <si>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</si>
  <si>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</si>
  <si>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</si>
  <si>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</si>
  <si>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</si>
  <si>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</si>
  <si>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</si>
  <si>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</si>
  <si>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</si>
  <si>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</si>
  <si>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</si>
  <si>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</si>
  <si>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</si>
  <si>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</si>
  <si>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</si>
  <si>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</si>
  <si>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</si>
  <si>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</si>
  <si>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</si>
  <si>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</si>
  <si>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</si>
  <si>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</si>
  <si>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</si>
  <si>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</si>
  <si>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</si>
  <si>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</si>
  <si>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</si>
  <si>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</si>
  <si>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</si>
  <si>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</si>
  <si>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</si>
  <si>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</si>
  <si>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</si>
  <si>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</si>
  <si>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</si>
  <si>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</si>
  <si>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</si>
  <si>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</si>
  <si>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</si>
  <si>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</si>
  <si>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</si>
  <si>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</si>
  <si>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</si>
  <si>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</si>
  <si>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</si>
  <si>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</si>
  <si>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</si>
  <si>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</si>
  <si>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</si>
  <si>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</si>
  <si>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</si>
  <si>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</si>
  <si>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</si>
  <si>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</si>
  <si>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</si>
  <si>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</si>
  <si>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</si>
  <si>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</si>
  <si>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</si>
  <si>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</si>
  <si>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</si>
  <si>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</si>
  <si>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</si>
  <si>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</si>
  <si>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</si>
  <si>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</si>
  <si>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</si>
  <si>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</si>
  <si>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</si>
  <si>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</si>
  <si>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</si>
  <si>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</si>
  <si>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</si>
  <si>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</si>
  <si>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</si>
  <si>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</si>
  <si>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</si>
  <si>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</si>
  <si>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</si>
  <si>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</si>
  <si>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</si>
  <si>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</si>
  <si>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</si>
  <si>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</si>
  <si>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</si>
  <si>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</si>
  <si>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</si>
  <si>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</si>
  <si>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</si>
  <si>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</si>
  <si>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</si>
  <si>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</si>
  <si>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</si>
  <si>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</si>
  <si>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</si>
  <si>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</si>
  <si>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</si>
  <si>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</si>
  <si>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</si>
  <si>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</si>
  <si>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</si>
  <si>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</si>
  <si>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</si>
  <si>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</si>
  <si>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</si>
  <si>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</si>
  <si>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</si>
  <si>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</si>
  <si>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</si>
  <si>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</si>
  <si>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</si>
  <si>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</si>
  <si>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</si>
  <si>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</si>
  <si>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</si>
  <si>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</si>
  <si>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</si>
  <si>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</si>
  <si>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</si>
  <si>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</si>
  <si>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</si>
  <si>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</si>
  <si>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</si>
  <si>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</si>
  <si>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</si>
  <si>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</si>
  <si>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</si>
  <si>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</si>
  <si>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</si>
  <si>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</si>
  <si>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</si>
  <si>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</si>
  <si>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</si>
  <si>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</si>
  <si>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</si>
  <si>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</si>
  <si>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</si>
  <si>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</si>
  <si>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</si>
  <si>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</si>
  <si>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</si>
  <si>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</si>
  <si>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</si>
  <si>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</si>
  <si>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</si>
  <si>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</si>
  <si>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</si>
  <si>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</si>
  <si>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</si>
  <si>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</si>
  <si>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</si>
  <si>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</si>
  <si>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</si>
  <si>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</si>
  <si>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</si>
  <si>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</si>
  <si>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</si>
  <si>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</si>
  <si>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</si>
  <si>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</si>
  <si>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</si>
  <si>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</si>
  <si>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</si>
  <si>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</si>
  <si>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</si>
  <si>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</si>
  <si>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</si>
  <si>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</si>
  <si>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</si>
  <si>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</si>
  <si>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</si>
  <si>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</si>
  <si>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</si>
  <si>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</si>
  <si>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</si>
  <si>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</si>
  <si>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</si>
  <si>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</si>
  <si>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</si>
  <si>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</si>
  <si>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</si>
  <si>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</si>
  <si>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</si>
  <si>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</si>
  <si>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</si>
  <si>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</si>
  <si>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</si>
  <si>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</si>
  <si>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</si>
  <si>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</si>
  <si>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</si>
  <si>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</si>
  <si>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</si>
  <si>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</si>
  <si>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</si>
  <si>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</si>
  <si>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</si>
  <si>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</si>
  <si>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</si>
  <si>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</si>
  <si>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</si>
  <si>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</si>
  <si>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</si>
  <si>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</si>
  <si>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</si>
  <si>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</si>
  <si>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</si>
  <si>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</si>
  <si>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</si>
  <si>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</si>
  <si>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</si>
  <si>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</si>
  <si>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</si>
  <si>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</si>
  <si>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</si>
  <si>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</si>
  <si>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</si>
  <si>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</si>
  <si>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</si>
  <si>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</si>
  <si>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</si>
  <si>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</si>
  <si>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</si>
  <si>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</si>
  <si>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</si>
  <si>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</si>
  <si>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</si>
  <si>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</si>
  <si>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</si>
  <si>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</si>
  <si>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</si>
  <si>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</si>
  <si>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</si>
  <si>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</si>
  <si>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</si>
  <si>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</si>
  <si>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</si>
  <si>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</si>
  <si>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</si>
  <si>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</si>
  <si>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</si>
  <si>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</si>
  <si>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</si>
  <si>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</si>
  <si>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</si>
  <si>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</si>
  <si>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</si>
  <si>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</si>
  <si>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</si>
  <si>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</si>
  <si>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</si>
  <si>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</si>
  <si>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</si>
  <si>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</si>
  <si>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</si>
  <si>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</si>
  <si>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</si>
  <si>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</si>
  <si>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</si>
  <si>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</si>
  <si>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</si>
  <si>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</si>
  <si>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</si>
  <si>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</si>
  <si>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</si>
  <si>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</si>
  <si>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</si>
  <si>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</si>
  <si>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</si>
  <si>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</si>
  <si>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</si>
  <si>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</si>
  <si>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</si>
  <si>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</si>
  <si>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</si>
  <si>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</si>
  <si>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</si>
  <si>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</si>
  <si>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</si>
  <si>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</si>
  <si>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</si>
  <si>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</si>
  <si>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</si>
  <si>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</si>
  <si>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</si>
  <si>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</si>
  <si>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</si>
  <si>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</si>
  <si>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</si>
  <si>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</si>
  <si>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</si>
  <si>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</si>
  <si>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</si>
  <si>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</si>
  <si>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</si>
  <si>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</si>
  <si>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</si>
  <si>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</si>
  <si>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</si>
  <si>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</si>
  <si>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</si>
  <si>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</si>
  <si>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</si>
  <si>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</si>
  <si>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</si>
  <si>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</si>
  <si>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</si>
  <si>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</si>
  <si>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</si>
  <si>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</si>
  <si>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</si>
  <si>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</si>
  <si>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</si>
  <si>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</si>
  <si>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</si>
  <si>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</si>
  <si>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</si>
  <si>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</si>
  <si>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</si>
  <si>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</si>
  <si>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</si>
  <si>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</si>
  <si>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</si>
  <si>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</si>
  <si>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</si>
  <si>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</si>
  <si>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</si>
  <si>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</si>
  <si>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</si>
  <si>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</si>
  <si>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</si>
  <si>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</si>
  <si>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</si>
  <si>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</si>
  <si>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</si>
  <si>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</si>
  <si>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</si>
  <si>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</si>
  <si>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</si>
  <si>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</si>
  <si>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</si>
  <si>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</si>
  <si>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</si>
  <si>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</si>
  <si>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</si>
  <si>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</si>
  <si>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</si>
  <si>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</si>
  <si>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</si>
  <si>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</si>
  <si>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</si>
  <si>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</si>
  <si>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</si>
  <si>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</si>
  <si>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</si>
  <si>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</si>
  <si>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</si>
  <si>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</si>
  <si>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</si>
  <si>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</si>
  <si>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</si>
  <si>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</si>
  <si>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</si>
  <si>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</si>
  <si>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</si>
  <si>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</si>
  <si>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</si>
  <si>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</si>
  <si>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</si>
  <si>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</si>
  <si>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</si>
  <si>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</si>
  <si>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</si>
  <si>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</si>
  <si>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</si>
  <si>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</si>
  <si>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</si>
  <si>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</si>
  <si>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</si>
  <si>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</si>
  <si>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</si>
  <si>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</si>
  <si>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</si>
  <si>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</si>
  <si>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</si>
  <si>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</si>
  <si>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</si>
  <si>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</si>
  <si>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</si>
  <si>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</si>
  <si>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</si>
  <si>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</si>
  <si>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</si>
  <si>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</si>
  <si>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</si>
  <si>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</si>
  <si>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</si>
  <si>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</si>
  <si>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</si>
  <si>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</si>
  <si>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</si>
  <si>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</si>
  <si>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</si>
  <si>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</si>
  <si>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</si>
  <si>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</si>
  <si>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</si>
  <si>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</si>
  <si>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</si>
  <si>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</si>
  <si>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</si>
  <si>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</si>
  <si>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</si>
  <si>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</si>
  <si>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</si>
  <si>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</si>
  <si>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</si>
  <si>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</si>
  <si>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</si>
  <si>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</si>
  <si>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</si>
  <si>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</si>
  <si>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</si>
  <si>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</si>
  <si>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</si>
  <si>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</si>
  <si>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</si>
  <si>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</si>
  <si>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</si>
  <si>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</si>
  <si>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</si>
  <si>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</si>
  <si>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</si>
  <si>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</si>
  <si>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</si>
  <si>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</si>
  <si>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</si>
  <si>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</si>
  <si>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</si>
  <si>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</si>
  <si>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</si>
  <si>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</si>
  <si>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</si>
  <si>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</si>
  <si>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</si>
  <si>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</si>
  <si>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</si>
  <si>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</si>
  <si>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</si>
  <si>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</si>
  <si>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</si>
  <si>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</si>
  <si>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</si>
  <si>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</si>
  <si>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</si>
  <si>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</si>
  <si>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</si>
  <si>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</si>
  <si>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</si>
  <si>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</si>
  <si>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</si>
  <si>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</si>
  <si>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</si>
  <si>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</si>
  <si>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</si>
  <si>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</si>
  <si>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</si>
  <si>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</si>
  <si>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</si>
  <si>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</si>
  <si>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</si>
  <si>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</si>
  <si>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</si>
  <si>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</si>
  <si>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</si>
  <si>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</si>
  <si>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</si>
  <si>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</si>
  <si>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</si>
  <si>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</si>
  <si>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</si>
  <si>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</si>
  <si>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</si>
  <si>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</si>
  <si>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</si>
  <si>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</si>
  <si>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</si>
  <si>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</si>
  <si>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</si>
  <si>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</si>
  <si>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</si>
  <si>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</si>
  <si>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</si>
  <si>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</si>
  <si>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</si>
  <si>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</si>
  <si>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</si>
  <si>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</si>
  <si>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</si>
  <si>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</si>
  <si>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</si>
  <si>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</si>
  <si>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</si>
  <si>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</si>
  <si>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</si>
  <si>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</si>
  <si>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</si>
  <si>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</si>
  <si>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</si>
  <si>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</si>
  <si>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</si>
  <si>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</si>
  <si>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</si>
  <si>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</si>
  <si>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</si>
  <si>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</si>
  <si>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</si>
  <si>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</si>
  <si>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</si>
  <si>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</si>
  <si>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</si>
  <si>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</si>
  <si>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</si>
  <si>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</si>
  <si>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</si>
  <si>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</si>
  <si>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</si>
  <si>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</si>
  <si>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</si>
  <si>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</si>
  <si>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</si>
  <si>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</si>
  <si>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</si>
  <si>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</si>
  <si>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</si>
  <si>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</si>
  <si>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</si>
  <si>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</si>
  <si>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</si>
  <si>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</si>
  <si>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</si>
  <si>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</si>
  <si>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</si>
  <si>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</si>
  <si>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</si>
  <si>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</si>
  <si>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</si>
  <si>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</si>
  <si>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</si>
  <si>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</si>
  <si>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</si>
  <si>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</si>
  <si>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</si>
  <si>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</si>
  <si>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</si>
  <si>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</si>
  <si>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</si>
  <si>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</si>
  <si>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</si>
  <si>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</si>
  <si>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</si>
  <si>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</si>
  <si>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</si>
  <si>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</si>
  <si>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</si>
  <si>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</si>
  <si>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</si>
  <si>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</si>
  <si>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</si>
  <si>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</si>
  <si>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</si>
  <si>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</si>
  <si>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</si>
  <si>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</si>
  <si>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</si>
  <si>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</si>
  <si>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</si>
  <si>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</si>
  <si>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</si>
  <si>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</si>
  <si>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</si>
  <si>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</si>
  <si>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</si>
  <si>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</si>
  <si>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</si>
  <si>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</si>
  <si>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</si>
  <si>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</si>
  <si>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</si>
  <si>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</si>
  <si>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</si>
  <si>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</si>
  <si>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</si>
  <si>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</si>
  <si>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</si>
  <si>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</si>
  <si>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</si>
  <si>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</si>
  <si>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</si>
  <si>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</si>
  <si>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</si>
  <si>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</si>
  <si>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</si>
  <si>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</si>
  <si>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</si>
  <si>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</si>
  <si>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</si>
  <si>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</si>
  <si>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</si>
  <si>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</si>
  <si>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</si>
  <si>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</si>
  <si>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</si>
  <si>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</si>
  <si>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</si>
  <si>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</si>
  <si>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</si>
  <si>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</si>
  <si>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</si>
  <si>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</si>
  <si>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</si>
  <si>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</si>
  <si>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</si>
  <si>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</si>
  <si>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</si>
  <si>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</si>
  <si>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</si>
  <si>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</si>
  <si>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</si>
  <si>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</si>
  <si>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</si>
  <si>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</si>
  <si>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</si>
  <si>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</si>
  <si>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</si>
  <si>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</si>
  <si>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</si>
  <si>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</si>
  <si>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</si>
  <si>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</si>
  <si>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</si>
  <si>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</si>
  <si>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</si>
  <si>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</si>
  <si>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</si>
  <si>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</si>
  <si>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</si>
  <si>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</si>
  <si>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</si>
  <si>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</si>
  <si>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</si>
  <si>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</si>
  <si>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</si>
  <si>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</si>
  <si>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</si>
  <si>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</si>
  <si>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</si>
  <si>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</si>
  <si>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</si>
  <si>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</si>
  <si>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</si>
  <si>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</si>
  <si>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</si>
  <si>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</si>
  <si>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</si>
  <si>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</si>
  <si>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</si>
  <si>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</si>
  <si>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</si>
  <si>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</si>
  <si>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</si>
  <si>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</si>
  <si>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</si>
  <si>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</si>
  <si>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</si>
  <si>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</si>
  <si>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</si>
  <si>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</si>
  <si>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</si>
  <si>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</si>
  <si>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</si>
  <si>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</si>
  <si>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</si>
  <si>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</si>
  <si>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</si>
  <si>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</si>
  <si>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</si>
  <si>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</si>
  <si>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</si>
  <si>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</si>
  <si>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</si>
  <si>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</si>
  <si>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</si>
  <si>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</si>
  <si>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</si>
  <si>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</si>
  <si>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</si>
  <si>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</si>
  <si>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</si>
  <si>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</si>
  <si>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</si>
  <si>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</si>
  <si>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</si>
  <si>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</si>
  <si>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</si>
  <si>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</si>
  <si>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</si>
  <si>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</si>
  <si>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</si>
  <si>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</si>
  <si>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</si>
  <si>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</si>
  <si>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</si>
  <si>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</si>
  <si>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</si>
  <si>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</si>
  <si>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</si>
  <si>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</si>
  <si>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</si>
  <si>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</si>
  <si>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</si>
  <si>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</si>
  <si>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</si>
  <si>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</si>
  <si>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</si>
  <si>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</si>
  <si>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</si>
  <si>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</si>
  <si>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</si>
  <si>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</si>
  <si>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</si>
  <si>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</si>
  <si>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</si>
  <si>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</si>
  <si>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</si>
  <si>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</si>
  <si>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</si>
  <si>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</si>
  <si>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</si>
  <si>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</si>
  <si>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</si>
  <si>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</si>
  <si>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</si>
  <si>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</si>
  <si>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</si>
  <si>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</si>
  <si>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</si>
  <si>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</si>
  <si>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</si>
  <si>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</si>
  <si>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</si>
  <si>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</si>
  <si>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</si>
  <si>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</si>
  <si>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</si>
  <si>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</si>
  <si>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</si>
  <si>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</si>
  <si>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</si>
  <si>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</si>
  <si>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</si>
  <si>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</si>
  <si>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</si>
  <si>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</si>
  <si>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</si>
  <si>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</si>
  <si>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</si>
  <si>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</si>
  <si>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</si>
  <si>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</si>
  <si>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</si>
  <si>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</si>
  <si>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</si>
  <si>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</si>
  <si>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</si>
  <si>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</si>
  <si>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</si>
  <si>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</si>
  <si>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</si>
  <si>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</si>
  <si>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</si>
  <si>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</si>
  <si>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</si>
  <si>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</si>
  <si>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</si>
  <si>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</si>
  <si>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</si>
  <si>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</si>
  <si>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</si>
  <si>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</si>
  <si>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</si>
  <si>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</si>
  <si>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</si>
  <si>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</si>
  <si>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</si>
  <si>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</si>
  <si>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</si>
  <si>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</si>
  <si>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</si>
  <si>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</si>
  <si>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</si>
  <si>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</si>
  <si>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</si>
  <si>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</si>
  <si>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</si>
  <si>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</si>
  <si>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</si>
  <si>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</si>
  <si>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</si>
  <si>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</si>
  <si>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</si>
  <si>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</si>
  <si>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</si>
  <si>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</si>
  <si>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</si>
  <si>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</si>
  <si>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</si>
  <si>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</si>
  <si>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</si>
  <si>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</si>
  <si>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</si>
  <si>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</si>
  <si>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</si>
  <si>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</si>
  <si>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</si>
  <si>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</si>
  <si>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</si>
  <si>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</si>
  <si>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</si>
  <si>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</si>
  <si>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</si>
  <si>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</si>
  <si>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</si>
  <si>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</si>
  <si>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</si>
  <si>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</si>
  <si>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</si>
  <si>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</si>
  <si>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</si>
  <si>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</si>
  <si>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</si>
  <si>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</si>
  <si>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</si>
  <si>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</si>
  <si>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</si>
  <si>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</si>
  <si>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</si>
  <si>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</si>
  <si>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</si>
  <si>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</si>
  <si>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</si>
  <si>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</si>
  <si>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</si>
  <si>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</si>
  <si>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</si>
  <si>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</si>
  <si>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</si>
  <si>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</si>
  <si>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</si>
  <si>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</si>
  <si>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</si>
  <si>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</si>
  <si>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</si>
  <si>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</si>
  <si>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</si>
  <si>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</si>
  <si>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</si>
  <si>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</si>
  <si>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</si>
  <si>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</si>
  <si>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</si>
  <si>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</si>
  <si>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</si>
  <si>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</si>
  <si>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</si>
  <si>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</si>
  <si>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</si>
  <si>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</si>
  <si>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</si>
  <si>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</si>
  <si>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</si>
  <si>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</si>
  <si>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</si>
  <si>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</si>
  <si>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</si>
  <si>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</si>
  <si>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</si>
  <si>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</si>
  <si>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</si>
  <si>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</si>
  <si>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</si>
  <si>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</si>
  <si>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</si>
  <si>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</si>
  <si>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</si>
  <si>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</si>
  <si>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</si>
  <si>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</si>
  <si>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</si>
  <si>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</si>
  <si>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</si>
  <si>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</si>
  <si>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</si>
  <si>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</si>
  <si>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</si>
  <si>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</si>
  <si>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</si>
  <si>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</si>
  <si>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</si>
  <si>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</si>
  <si>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</si>
  <si>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</si>
  <si>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</si>
  <si>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</si>
  <si>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</si>
  <si>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</si>
  <si>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</si>
  <si>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</si>
  <si>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</si>
  <si>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</si>
  <si>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</si>
  <si>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</si>
  <si>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</si>
  <si>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</si>
  <si>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</si>
  <si>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</si>
  <si>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</si>
  <si>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</si>
  <si>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</si>
  <si>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</si>
  <si>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</si>
  <si>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</si>
  <si>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</si>
  <si>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</si>
  <si>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</si>
  <si>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</si>
  <si>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</si>
  <si>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</si>
  <si>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</si>
  <si>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</si>
  <si>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</si>
  <si>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</si>
  <si>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</si>
  <si>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</si>
  <si>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</si>
  <si>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</si>
  <si>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</si>
  <si>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</si>
  <si>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</si>
  <si>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</si>
  <si>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</si>
  <si>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</si>
  <si>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</si>
  <si>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</si>
  <si>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</si>
  <si>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</si>
  <si>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</si>
  <si>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</si>
  <si>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</si>
  <si>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</si>
  <si>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</si>
  <si>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</si>
  <si>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</si>
  <si>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</si>
  <si>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</si>
  <si>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</si>
  <si>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</si>
  <si>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</si>
  <si>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</si>
  <si>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</si>
  <si>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</si>
  <si>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</si>
  <si>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</si>
  <si>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</si>
  <si>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</si>
  <si>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</si>
  <si>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</si>
  <si>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</si>
  <si>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</si>
  <si>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</si>
  <si>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</si>
  <si>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</si>
  <si>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</si>
  <si>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</si>
  <si>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</si>
  <si>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</si>
  <si>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</si>
  <si>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</si>
  <si>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</si>
  <si>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</si>
  <si>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</si>
  <si>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</si>
  <si>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</si>
  <si>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</si>
  <si>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</si>
  <si>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</si>
  <si>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</si>
  <si>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</si>
  <si>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</si>
  <si>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</si>
  <si>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</si>
  <si>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</si>
  <si>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</si>
  <si>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</si>
  <si>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</si>
  <si>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</si>
  <si>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</si>
  <si>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</si>
  <si>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</si>
  <si>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</si>
  <si>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</si>
  <si>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</si>
  <si>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</si>
  <si>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</si>
  <si>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</si>
  <si>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</si>
  <si>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</si>
  <si>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</si>
  <si>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</si>
  <si>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</si>
  <si>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</si>
  <si>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</si>
  <si>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</si>
  <si>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</si>
  <si>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</si>
  <si>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</si>
  <si>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</si>
  <si>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</si>
  <si>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</si>
  <si>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</si>
  <si>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</si>
  <si>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</si>
  <si>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</si>
  <si>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</si>
  <si>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</si>
  <si>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</si>
  <si>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</si>
  <si>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</si>
  <si>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</si>
  <si>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</si>
  <si>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</si>
  <si>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</si>
  <si>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</si>
  <si>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</si>
  <si>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</si>
  <si>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</si>
  <si>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</si>
  <si>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</si>
  <si>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</si>
  <si>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</si>
  <si>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</si>
  <si>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</si>
  <si>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</si>
  <si>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</si>
  <si>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</si>
  <si>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</si>
  <si>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</si>
  <si>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</si>
  <si>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</si>
  <si>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</si>
  <si>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</si>
  <si>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</si>
  <si>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</si>
  <si>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</si>
  <si>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</si>
  <si>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</si>
  <si>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</si>
  <si>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</si>
  <si>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</si>
  <si>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</si>
  <si>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</si>
  <si>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</si>
  <si>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</si>
  <si>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</si>
  <si>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</si>
  <si>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</si>
  <si>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</si>
  <si>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</si>
  <si>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</si>
  <si>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</si>
  <si>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</si>
  <si>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</si>
  <si>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</si>
  <si>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</si>
  <si>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</si>
  <si>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</si>
  <si>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</si>
  <si>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</si>
  <si>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</si>
  <si>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</si>
  <si>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</si>
  <si>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</si>
  <si>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</si>
  <si>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</si>
  <si>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</si>
  <si>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</si>
  <si>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</si>
  <si>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</si>
  <si>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</si>
  <si>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</si>
  <si>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</si>
  <si>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</si>
  <si>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</si>
  <si>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</si>
  <si>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</si>
  <si>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</si>
  <si>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</si>
  <si>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</si>
  <si>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</si>
  <si>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</si>
  <si>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</si>
  <si>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</si>
  <si>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</si>
  <si>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</si>
  <si>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</si>
  <si>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</si>
  <si>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</si>
  <si>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</si>
  <si>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</si>
  <si>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</si>
  <si>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</si>
  <si>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</si>
  <si>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</si>
  <si>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</si>
  <si>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</si>
  <si>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</si>
  <si>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</si>
  <si>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</si>
  <si>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</si>
  <si>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</si>
  <si>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</si>
  <si>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</si>
  <si>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</si>
  <si>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</si>
  <si>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</si>
  <si>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</si>
  <si>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</si>
  <si>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</si>
  <si>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</si>
  <si>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</si>
  <si>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</si>
  <si>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</si>
  <si>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</si>
  <si>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</si>
  <si>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</si>
  <si>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</si>
  <si>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</si>
  <si>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</si>
  <si>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</si>
  <si>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</si>
  <si>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</si>
  <si>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</si>
  <si>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</si>
  <si>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</si>
  <si>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</si>
  <si>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</si>
  <si>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</si>
  <si>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</si>
  <si>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</si>
  <si>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</si>
  <si>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</si>
  <si>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</si>
  <si>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</si>
  <si>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</si>
  <si>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</si>
  <si>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</si>
  <si>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</si>
  <si>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</si>
  <si>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</si>
  <si>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</si>
  <si>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</si>
  <si>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</si>
  <si>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</si>
  <si>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</si>
  <si>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</si>
  <si>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</si>
  <si>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</si>
  <si>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</si>
  <si>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</si>
  <si>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</si>
  <si>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</si>
  <si>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</si>
  <si>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</si>
  <si>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</si>
  <si>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</si>
  <si>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</si>
  <si>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</si>
  <si>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</si>
  <si>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</si>
  <si>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</si>
  <si>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</si>
  <si>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</si>
  <si>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</si>
  <si>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</si>
  <si>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</si>
  <si>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</si>
  <si>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</si>
  <si>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</si>
  <si>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</si>
  <si>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</si>
  <si>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</si>
  <si>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</si>
  <si>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</si>
  <si>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</si>
  <si>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</si>
  <si>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</si>
  <si>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</si>
  <si>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</si>
  <si>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</si>
  <si>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</si>
  <si>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</si>
  <si>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</si>
  <si>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</si>
  <si>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</si>
  <si>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</si>
  <si>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</si>
  <si>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</si>
  <si>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</si>
  <si>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</si>
  <si>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</si>
  <si>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</si>
  <si>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</si>
  <si>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</si>
  <si>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</si>
  <si>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</si>
  <si>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</si>
  <si>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</si>
  <si>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</si>
  <si>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</si>
  <si>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</si>
  <si>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</si>
  <si>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</si>
  <si>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</si>
  <si>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</si>
  <si>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</si>
  <si>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</si>
  <si>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</si>
  <si>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</si>
  <si>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</si>
  <si>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</si>
  <si>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</si>
  <si>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</si>
  <si>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</si>
  <si>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</si>
  <si>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</si>
  <si>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</si>
  <si>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</si>
  <si>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</si>
  <si>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</si>
  <si>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</si>
  <si>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</si>
  <si>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</si>
  <si>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</si>
  <si>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</si>
  <si>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</si>
  <si>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</si>
  <si>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</si>
  <si>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</si>
  <si>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</si>
  <si>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</si>
  <si>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</si>
  <si>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</si>
  <si>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</si>
  <si>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</si>
  <si>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</si>
  <si>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</si>
  <si>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</si>
  <si>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</si>
  <si>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</si>
  <si>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</si>
  <si>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</si>
  <si>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</si>
  <si>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</si>
  <si>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</si>
  <si>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</si>
  <si>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</si>
  <si>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</si>
  <si>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</si>
  <si>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</si>
  <si>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</si>
  <si>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</si>
  <si>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</si>
  <si>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</si>
  <si>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</si>
  <si>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</si>
  <si>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</si>
  <si>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</si>
  <si>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</si>
  <si>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</si>
  <si>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</si>
  <si>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</si>
  <si>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</si>
  <si>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</si>
  <si>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</si>
  <si>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</si>
  <si>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</si>
  <si>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</si>
  <si>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</si>
  <si>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</si>
  <si>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</si>
  <si>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</si>
  <si>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</si>
  <si>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</si>
  <si>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</si>
  <si>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</si>
  <si>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</si>
  <si>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</si>
  <si>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</si>
  <si>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</si>
  <si>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</si>
  <si>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</si>
  <si>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</si>
  <si>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</si>
  <si>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</si>
  <si>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</si>
  <si>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</si>
  <si>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</si>
  <si>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</si>
  <si>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</si>
  <si>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</si>
  <si>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</si>
  <si>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</si>
  <si>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</si>
  <si>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</si>
  <si>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</si>
  <si>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</si>
  <si>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</si>
  <si>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</si>
  <si>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</si>
  <si>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</si>
  <si>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</si>
  <si>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</si>
  <si>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</si>
  <si>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</si>
  <si>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</si>
  <si>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</si>
  <si>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</si>
  <si>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</si>
  <si>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</si>
  <si>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</si>
  <si>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</si>
  <si>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</si>
  <si>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</si>
  <si>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</si>
  <si>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</si>
  <si>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</si>
  <si>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</si>
  <si>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</si>
  <si>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</si>
  <si>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</si>
  <si>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</si>
  <si>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</si>
  <si>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</si>
  <si>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</si>
  <si>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</si>
  <si>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</si>
  <si>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</si>
  <si>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</si>
  <si>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</si>
  <si>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</si>
  <si>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</si>
  <si>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</si>
  <si>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</si>
  <si>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</si>
  <si>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</si>
  <si>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</si>
  <si>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</si>
  <si>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</si>
  <si>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</si>
  <si>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</si>
  <si>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</si>
  <si>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</si>
  <si>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</si>
  <si>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</si>
  <si>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</si>
  <si>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</si>
  <si>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</si>
  <si>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</si>
  <si>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</si>
  <si>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</si>
  <si>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</si>
  <si>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</si>
  <si>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</si>
  <si>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</si>
  <si>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</si>
  <si>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</si>
  <si>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</si>
  <si>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</si>
  <si>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</si>
  <si>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</si>
  <si>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</si>
  <si>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</si>
  <si>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</si>
  <si>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</si>
  <si>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</si>
  <si>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</si>
  <si>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</si>
  <si>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</si>
  <si>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</si>
  <si>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</si>
  <si>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</si>
  <si>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</si>
  <si>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</si>
  <si>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</si>
  <si>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</si>
  <si>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</si>
  <si>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</si>
  <si>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</si>
  <si>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</si>
  <si>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</si>
  <si>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</si>
  <si>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</si>
  <si>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</si>
  <si>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</si>
  <si>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</si>
  <si>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</si>
  <si>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</si>
  <si>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</si>
  <si>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</si>
  <si>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</si>
  <si>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</si>
  <si>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</si>
  <si>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</si>
  <si>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</si>
  <si>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</si>
  <si>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</si>
  <si>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</si>
  <si>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</si>
  <si>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</si>
  <si>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</si>
  <si>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</si>
  <si>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</si>
  <si>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</si>
  <si>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</si>
  <si>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</si>
  <si>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</si>
  <si>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</si>
  <si>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</si>
  <si>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</si>
  <si>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</si>
  <si>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</si>
  <si>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</si>
  <si>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</si>
  <si>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</si>
  <si>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</si>
  <si>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</si>
  <si>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</si>
  <si>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</si>
  <si>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</si>
  <si>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</si>
  <si>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</si>
  <si>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</si>
  <si>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</si>
  <si>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</si>
  <si>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</si>
  <si>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</si>
  <si>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</si>
  <si>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</si>
  <si>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</si>
  <si>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</si>
  <si>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</si>
  <si>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</si>
  <si>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</si>
  <si>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</si>
  <si>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</si>
  <si>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</si>
  <si>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</si>
  <si>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</si>
  <si>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</si>
  <si>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</si>
  <si>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</si>
  <si>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</si>
  <si>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</si>
  <si>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</si>
  <si>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</si>
  <si>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</si>
  <si>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</si>
  <si>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</si>
  <si>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</si>
  <si>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</si>
  <si>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</si>
  <si>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</si>
  <si>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</si>
  <si>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</si>
  <si>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</si>
  <si>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</si>
  <si>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</si>
  <si>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</si>
  <si>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</si>
  <si>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</si>
  <si>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</si>
  <si>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</si>
  <si>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</si>
  <si>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</si>
  <si>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</si>
  <si>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</si>
  <si>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</si>
  <si>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</si>
  <si>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</si>
  <si>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</si>
  <si>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</si>
  <si>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</si>
  <si>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</si>
  <si>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</si>
  <si>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</si>
  <si>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</si>
  <si>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</si>
  <si>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</si>
  <si>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</si>
  <si>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</si>
  <si>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</si>
  <si>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</si>
  <si>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</si>
  <si>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</si>
  <si>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</si>
  <si>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</si>
  <si>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</si>
  <si>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</si>
  <si>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</si>
  <si>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</si>
  <si>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</si>
  <si>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</si>
  <si>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</si>
  <si>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</si>
  <si>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</si>
  <si>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</si>
  <si>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</si>
  <si>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</si>
  <si>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</si>
  <si>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</si>
  <si>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</si>
  <si>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</si>
  <si>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</si>
  <si>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</si>
  <si>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</si>
  <si>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</si>
  <si>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</si>
  <si>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</si>
  <si>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</si>
  <si>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</si>
  <si>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</si>
  <si>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</si>
  <si>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</si>
  <si>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</si>
  <si>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</si>
  <si>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</si>
  <si>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</si>
  <si>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</si>
  <si>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</si>
  <si>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</si>
  <si>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</si>
  <si>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</si>
  <si>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</si>
  <si>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</si>
  <si>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</si>
  <si>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</si>
  <si>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</si>
  <si>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</si>
  <si>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</si>
  <si>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</si>
  <si>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</si>
  <si>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</si>
  <si>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</si>
  <si>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</si>
  <si>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</si>
  <si>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</si>
  <si>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</si>
  <si>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</si>
  <si>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</si>
  <si>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</si>
  <si>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</si>
  <si>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</si>
  <si>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</si>
  <si>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</si>
  <si>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</si>
  <si>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</si>
  <si>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</si>
  <si>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</si>
  <si>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</si>
  <si>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</si>
  <si>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</si>
  <si>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</si>
  <si>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</si>
  <si>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</si>
  <si>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</si>
  <si>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</si>
  <si>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</si>
  <si>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</si>
  <si>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</si>
  <si>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</si>
  <si>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</si>
  <si>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</si>
  <si>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</si>
  <si>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</si>
  <si>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</si>
  <si>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</si>
  <si>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</si>
  <si>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</si>
  <si>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</si>
  <si>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</si>
  <si>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</si>
  <si>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</si>
  <si>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</si>
  <si>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</si>
  <si>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</si>
  <si>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</si>
  <si>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</si>
  <si>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</si>
  <si>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</si>
  <si>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</si>
  <si>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</si>
  <si>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</si>
  <si>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</si>
  <si>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</si>
  <si>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</si>
  <si>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</si>
  <si>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</si>
  <si>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</si>
  <si>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</si>
  <si>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</si>
  <si>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</si>
  <si>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</si>
  <si>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</si>
  <si>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</si>
  <si>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</si>
  <si>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</si>
  <si>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</si>
  <si>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</si>
  <si>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</si>
  <si>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</si>
  <si>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</si>
  <si>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</si>
  <si>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</si>
  <si>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</si>
  <si>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</si>
  <si>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</si>
  <si>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</si>
  <si>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</si>
  <si>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</si>
  <si>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</si>
  <si>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</si>
  <si>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</si>
  <si>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</si>
  <si>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</si>
  <si>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</si>
  <si>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</si>
  <si>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</si>
  <si>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</si>
  <si>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</si>
  <si>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</si>
  <si>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</si>
  <si>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</si>
  <si>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</si>
  <si>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</si>
  <si>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</si>
  <si>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</si>
  <si>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</si>
  <si>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</si>
  <si>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</si>
  <si>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</si>
  <si>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</si>
  <si>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</si>
  <si>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</si>
  <si>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</si>
  <si>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</si>
  <si>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</si>
  <si>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</si>
  <si>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</si>
  <si>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</si>
  <si>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</si>
  <si>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</si>
  <si>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</si>
  <si>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</si>
  <si>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</si>
  <si>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</si>
  <si>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</si>
  <si>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</si>
  <si>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</si>
  <si>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</si>
  <si>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</si>
  <si>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</si>
  <si>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</si>
  <si>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</si>
  <si>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</si>
  <si>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</si>
  <si>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</si>
  <si>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</si>
  <si>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</si>
  <si>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</si>
  <si>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</si>
  <si>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</si>
  <si>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</si>
  <si>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</si>
  <si>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</si>
  <si>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</si>
  <si>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</si>
  <si>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</si>
  <si>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</si>
  <si>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</si>
  <si>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</si>
  <si>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</si>
  <si>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</si>
  <si>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</si>
  <si>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</si>
  <si>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</si>
  <si>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</si>
  <si>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</si>
  <si>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</si>
  <si>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</si>
  <si>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</si>
  <si>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</si>
  <si>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</si>
  <si>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</si>
  <si>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</si>
  <si>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</si>
  <si>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</si>
  <si>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</si>
  <si>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</si>
  <si>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</si>
  <si>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</si>
  <si>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</si>
  <si>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</si>
  <si>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</si>
  <si>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</si>
  <si>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</si>
  <si>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</si>
  <si>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</si>
  <si>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</si>
  <si>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</si>
  <si>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</si>
  <si>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</si>
  <si>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</si>
  <si>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</si>
  <si>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</si>
  <si>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</si>
  <si>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</si>
  <si>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</si>
  <si>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</si>
  <si>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</si>
  <si>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</si>
  <si>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</si>
  <si>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</si>
  <si>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</si>
  <si>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</si>
  <si>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</si>
  <si>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</si>
  <si>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</si>
  <si>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</si>
  <si>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</si>
  <si>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</si>
  <si>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</si>
  <si>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</si>
  <si>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</si>
  <si>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</si>
  <si>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</si>
  <si>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</si>
  <si>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</si>
  <si>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</si>
  <si>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</si>
  <si>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</si>
  <si>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</si>
  <si>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</si>
  <si>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</si>
  <si>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</si>
  <si>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</si>
  <si>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</si>
  <si>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</si>
  <si>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</si>
  <si>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</si>
  <si>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</si>
  <si>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</si>
  <si>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</si>
  <si>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</si>
  <si>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</si>
  <si>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</si>
  <si>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</si>
  <si>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</si>
  <si>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</si>
  <si>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</si>
  <si>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</si>
  <si>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</si>
  <si>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</si>
  <si>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</si>
  <si>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</si>
  <si>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</si>
  <si>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</si>
  <si>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</si>
  <si>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</si>
  <si>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</si>
  <si>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</si>
  <si>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</si>
  <si>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</si>
  <si>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</si>
  <si>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</si>
  <si>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</si>
  <si>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</si>
  <si>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</si>
  <si>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</si>
  <si>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</si>
  <si>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</si>
  <si>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</si>
  <si>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</si>
  <si>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</si>
  <si>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</si>
  <si>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</si>
  <si>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</si>
  <si>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</si>
  <si>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</si>
  <si>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</si>
  <si>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</si>
  <si>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</si>
  <si>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</si>
  <si>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</si>
  <si>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</si>
  <si>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</si>
  <si>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</si>
  <si>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</si>
  <si>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</si>
  <si>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</si>
  <si>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</si>
  <si>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</si>
  <si>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</si>
  <si>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</si>
  <si>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</si>
  <si>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</si>
  <si>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</si>
  <si>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</si>
  <si>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</si>
  <si>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</si>
  <si>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</si>
  <si>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</si>
  <si>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</si>
  <si>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</si>
  <si>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</si>
  <si>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</si>
  <si>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</si>
  <si>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</si>
  <si>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</si>
  <si>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</si>
  <si>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</si>
  <si>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</si>
  <si>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</si>
  <si>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</si>
  <si>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</si>
  <si>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</si>
  <si>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</si>
  <si>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</si>
  <si>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</si>
  <si>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</si>
  <si>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</si>
  <si>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</si>
  <si>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</si>
  <si>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</si>
  <si>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</si>
  <si>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</si>
  <si>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</si>
  <si>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</si>
  <si>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</si>
  <si>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</si>
  <si>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</si>
  <si>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</si>
  <si>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</si>
  <si>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</si>
  <si>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</si>
  <si>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</si>
  <si>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</si>
  <si>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</si>
  <si>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</si>
  <si>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</si>
  <si>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</si>
  <si>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</si>
  <si>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</si>
  <si>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</si>
  <si>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</si>
  <si>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</si>
  <si>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</si>
  <si>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</si>
  <si>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</si>
  <si>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</si>
  <si>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</si>
  <si>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</si>
  <si>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</si>
  <si>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</si>
  <si>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</si>
  <si>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</si>
  <si>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</si>
  <si>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</si>
  <si>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</si>
  <si>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</si>
  <si>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</si>
  <si>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</si>
  <si>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</si>
  <si>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</si>
  <si>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</si>
  <si>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</si>
  <si>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</si>
  <si>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</si>
  <si>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</si>
  <si>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</si>
  <si>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</si>
  <si>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</si>
  <si>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</si>
  <si>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</si>
  <si>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</si>
  <si>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</si>
  <si>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</si>
  <si>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</si>
  <si>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</si>
  <si>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</si>
  <si>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</si>
  <si>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</si>
  <si>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</si>
  <si>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</si>
  <si>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</si>
  <si>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</si>
  <si>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</si>
  <si>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</si>
  <si>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</si>
  <si>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</si>
  <si>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</si>
  <si>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</si>
  <si>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</si>
  <si>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</si>
  <si>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</si>
  <si>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</si>
  <si>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</si>
  <si>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</si>
  <si>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</si>
  <si>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</si>
  <si>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</si>
  <si>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</si>
  <si>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</si>
  <si>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</si>
  <si>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</si>
  <si>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</si>
  <si>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</si>
  <si>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</si>
  <si>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</si>
  <si>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</si>
  <si>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</si>
  <si>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</si>
  <si>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</si>
  <si>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</si>
  <si>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</si>
  <si>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</si>
  <si>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</si>
  <si>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</si>
  <si>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</si>
  <si>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</si>
  <si>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</si>
  <si>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</si>
  <si>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</si>
  <si>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</si>
  <si>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</si>
  <si>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</si>
  <si>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</si>
  <si>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</si>
  <si>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</si>
  <si>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</si>
  <si>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</si>
  <si>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</si>
  <si>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</si>
  <si>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</si>
  <si>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</si>
  <si>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</si>
  <si>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</si>
  <si>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</si>
  <si>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</si>
  <si>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</si>
  <si>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</si>
  <si>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</si>
  <si>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</si>
  <si>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</si>
  <si>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</si>
  <si>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</si>
  <si>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</si>
  <si>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</si>
  <si>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</si>
  <si>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</si>
  <si>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</si>
  <si>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</si>
  <si>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</si>
  <si>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</si>
  <si>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</si>
  <si>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</si>
  <si>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</si>
  <si>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</si>
  <si>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</si>
  <si>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</si>
  <si>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</si>
  <si>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</si>
  <si>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</si>
  <si>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</si>
  <si>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</si>
  <si>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</si>
  <si>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</si>
  <si>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</si>
  <si>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</si>
  <si>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</si>
  <si>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</si>
  <si>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</si>
  <si>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</si>
  <si>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</si>
  <si>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</si>
  <si>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</si>
  <si>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</si>
  <si>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</si>
  <si>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</si>
  <si>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</si>
  <si>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</si>
  <si>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</si>
  <si>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</si>
  <si>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</si>
  <si>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</si>
  <si>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</si>
  <si>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</si>
  <si>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</si>
  <si>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</si>
  <si>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</si>
  <si>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</si>
  <si>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</si>
  <si>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</si>
  <si>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</si>
  <si>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</si>
  <si>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</si>
  <si>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</si>
  <si>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</si>
  <si>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</si>
  <si>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</si>
  <si>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</si>
  <si>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</si>
  <si>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</si>
  <si>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</si>
  <si>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</si>
  <si>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</si>
  <si>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</si>
  <si>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</si>
  <si>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</si>
  <si>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</si>
  <si>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</si>
  <si>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</si>
  <si>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</si>
  <si>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</si>
  <si>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</si>
  <si>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</si>
  <si>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</si>
  <si>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</si>
  <si>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</si>
  <si>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</si>
  <si>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</si>
  <si>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</si>
  <si>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</si>
  <si>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</si>
  <si>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</si>
  <si>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</si>
  <si>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</si>
  <si>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</si>
  <si>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</si>
  <si>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</si>
  <si>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</si>
  <si>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</si>
  <si>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</si>
  <si>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</si>
  <si>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</si>
  <si>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</si>
  <si>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</si>
  <si>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</si>
  <si>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</si>
  <si>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</si>
  <si>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</si>
  <si>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</si>
  <si>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</si>
  <si>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</si>
  <si>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</si>
  <si>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</si>
  <si>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</si>
  <si>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</si>
  <si>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</si>
  <si>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</si>
  <si>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</si>
  <si>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</si>
  <si>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</si>
  <si>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</si>
  <si>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</si>
  <si>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</si>
  <si>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</si>
  <si>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</si>
  <si>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</si>
  <si>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</si>
  <si>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</si>
  <si>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</si>
  <si>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</si>
  <si>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</si>
  <si>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</si>
  <si>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</si>
  <si>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</si>
  <si>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</si>
  <si>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</si>
  <si>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</si>
  <si>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</si>
  <si>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</si>
  <si>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</si>
  <si>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</si>
  <si>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</si>
  <si>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</si>
  <si>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</si>
  <si>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</si>
  <si>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</si>
  <si>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</si>
  <si>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</si>
  <si>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</si>
  <si>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</si>
  <si>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</si>
  <si>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</si>
  <si>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</si>
  <si>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</si>
  <si>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</si>
  <si>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</si>
  <si>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</si>
  <si>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</si>
  <si>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</si>
  <si>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</si>
  <si>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</si>
  <si>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</si>
  <si>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</si>
  <si>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</si>
  <si>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</si>
  <si>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</si>
  <si>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</si>
  <si>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</si>
  <si>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</si>
  <si>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</si>
  <si>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</si>
  <si>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</si>
  <si>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</si>
  <si>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</si>
  <si>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</si>
  <si>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</si>
  <si>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</si>
  <si>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</si>
  <si>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</si>
  <si>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</si>
  <si>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</si>
  <si>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</si>
  <si>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</si>
  <si>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</si>
  <si>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</si>
  <si>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</si>
  <si>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</si>
  <si>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</si>
  <si>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</si>
  <si>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</si>
  <si>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</si>
  <si>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</si>
  <si>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</si>
  <si>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</si>
  <si>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</si>
  <si>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</si>
  <si>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</si>
  <si>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</si>
  <si>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</si>
  <si>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</si>
  <si>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</si>
  <si>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</si>
  <si>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</si>
  <si>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</si>
  <si>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</si>
  <si>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</si>
  <si>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</si>
  <si>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</si>
  <si>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</si>
  <si>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</si>
  <si>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</si>
  <si>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</si>
  <si>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</si>
  <si>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</si>
  <si>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</si>
  <si>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</si>
  <si>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</si>
  <si>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</si>
  <si>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</si>
  <si>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</si>
  <si>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</si>
  <si>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</si>
  <si>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</si>
  <si>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</si>
  <si>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</si>
  <si>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</si>
  <si>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</si>
  <si>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</si>
  <si>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</si>
  <si>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</si>
  <si>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</si>
  <si>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</si>
  <si>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</si>
  <si>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</si>
  <si>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</si>
  <si>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</si>
  <si>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</si>
  <si>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</si>
  <si>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</si>
  <si>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</si>
  <si>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</si>
  <si>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</si>
  <si>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</si>
  <si>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</si>
  <si>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</si>
  <si>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</si>
  <si>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</si>
  <si>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</si>
  <si>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</si>
  <si>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</si>
  <si>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</si>
  <si>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</si>
  <si>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</si>
  <si>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</si>
  <si>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</si>
  <si>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</si>
  <si>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</si>
  <si>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</si>
  <si>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</si>
  <si>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</si>
  <si>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</si>
  <si>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</si>
  <si>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</si>
  <si>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</si>
  <si>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</si>
  <si>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</si>
  <si>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</si>
  <si>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</si>
  <si>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</si>
  <si>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</si>
  <si>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</si>
  <si>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</si>
  <si>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</si>
  <si>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</si>
  <si>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</si>
  <si>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</si>
  <si>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</si>
  <si>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</si>
  <si>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</si>
  <si>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</si>
  <si>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</si>
  <si>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</si>
  <si>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</si>
  <si>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</si>
  <si>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</si>
  <si>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</si>
  <si>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</si>
  <si>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</si>
  <si>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</si>
  <si>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</si>
  <si>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</si>
  <si>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</si>
  <si>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</si>
  <si>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</si>
  <si>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</si>
  <si>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</si>
  <si>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</si>
  <si>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</si>
  <si>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</si>
  <si>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</si>
  <si>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</si>
  <si>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</si>
  <si>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</si>
  <si>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</si>
  <si>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</si>
  <si>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</si>
  <si>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</si>
  <si>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</si>
  <si>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</si>
  <si>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</si>
  <si>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</si>
  <si>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</si>
  <si>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</si>
  <si>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</si>
  <si>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</si>
  <si>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</si>
  <si>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</si>
  <si>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</si>
  <si>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</si>
  <si>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</si>
  <si>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</si>
  <si>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</si>
  <si>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</si>
  <si>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</si>
  <si>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</si>
  <si>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</si>
  <si>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</si>
  <si>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</si>
  <si>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</si>
  <si>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</si>
  <si>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</si>
  <si>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</si>
  <si>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</si>
  <si>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</si>
  <si>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</si>
  <si>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</si>
  <si>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</si>
  <si>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</si>
  <si>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</si>
  <si>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</si>
  <si>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</si>
  <si>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</si>
  <si>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</si>
  <si>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</si>
  <si>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</si>
  <si>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</si>
  <si>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</si>
  <si>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</si>
  <si>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</si>
  <si>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</si>
  <si>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</si>
  <si>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</si>
  <si>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</si>
  <si>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</si>
  <si>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</si>
  <si>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</si>
  <si>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</si>
  <si>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</si>
  <si>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</si>
  <si>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</si>
  <si>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</si>
  <si>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</si>
  <si>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</si>
  <si>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</si>
  <si>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</si>
  <si>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</si>
  <si>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</si>
  <si>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</si>
  <si>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</si>
  <si>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</si>
  <si>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</si>
  <si>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</si>
  <si>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</si>
  <si>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</si>
  <si>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</si>
  <si>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</si>
  <si>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</si>
  <si>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</si>
  <si>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</si>
  <si>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</si>
  <si>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</si>
  <si>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</si>
  <si>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</si>
  <si>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</si>
  <si>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</si>
  <si>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</si>
  <si>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</si>
  <si>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</si>
  <si>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</si>
  <si>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</si>
  <si>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</si>
  <si>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</si>
  <si>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</si>
  <si>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</si>
  <si>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</si>
  <si>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</si>
  <si>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</si>
  <si>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</si>
  <si>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</si>
  <si>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</si>
  <si>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</si>
  <si>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</si>
  <si>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</si>
  <si>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</si>
  <si>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</si>
  <si>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</si>
  <si>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</si>
  <si>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</si>
  <si>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</si>
  <si>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</si>
  <si>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</si>
  <si>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</si>
  <si>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</si>
  <si>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</si>
  <si>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</si>
  <si>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</si>
  <si>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</si>
  <si>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</si>
  <si>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</si>
  <si>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</si>
  <si>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</si>
  <si>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</si>
  <si>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</si>
  <si>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</si>
  <si>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</si>
  <si>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</si>
  <si>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</si>
  <si>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</si>
  <si>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</si>
  <si>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</si>
  <si>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</si>
  <si>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</si>
  <si>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</si>
  <si>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</si>
  <si>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</si>
  <si>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</si>
  <si>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</si>
  <si>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</si>
  <si>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</si>
  <si>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</si>
  <si>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</si>
  <si>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</si>
  <si>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</si>
  <si>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</si>
  <si>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</si>
  <si>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</si>
  <si>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</si>
  <si>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</si>
  <si>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</si>
  <si>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</si>
  <si>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</si>
  <si>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</si>
  <si>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</si>
  <si>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</si>
  <si>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</si>
  <si>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</si>
  <si>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</si>
  <si>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</si>
  <si>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</si>
  <si>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</si>
  <si>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</si>
  <si>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</si>
  <si>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</si>
  <si>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</si>
  <si>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</si>
  <si>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</si>
  <si>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</si>
  <si>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</si>
  <si>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</si>
  <si>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</si>
  <si>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</si>
  <si>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</si>
  <si>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</si>
  <si>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</si>
  <si>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</si>
  <si>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</si>
  <si>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</si>
  <si>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</si>
  <si>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</si>
  <si>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</si>
  <si>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</si>
  <si>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</si>
  <si>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</si>
  <si>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</si>
  <si>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</si>
  <si>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</si>
  <si>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</si>
  <si>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</si>
  <si>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</si>
  <si>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</si>
  <si>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</si>
  <si>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</si>
  <si>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</si>
  <si>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</si>
  <si>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</si>
  <si>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</si>
  <si>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</si>
  <si>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</si>
  <si>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</si>
  <si>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</si>
  <si>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</si>
  <si>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</si>
  <si>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</si>
  <si>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</si>
  <si>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</si>
  <si>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</si>
  <si>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</si>
  <si>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</si>
  <si>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</si>
  <si>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</si>
  <si>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</si>
  <si>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</si>
  <si>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</si>
  <si>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</si>
  <si>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</si>
  <si>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</si>
  <si>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</si>
  <si>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</si>
  <si>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</si>
  <si>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</si>
  <si>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</si>
  <si>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</si>
  <si>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</si>
  <si>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</si>
  <si>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</si>
  <si>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</si>
  <si>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</si>
  <si>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</si>
  <si>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</si>
  <si>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</si>
  <si>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</si>
  <si>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</si>
  <si>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</si>
  <si>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</si>
  <si>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</si>
  <si>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</si>
  <si>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</si>
  <si>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</si>
  <si>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</si>
  <si>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</si>
  <si>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</si>
  <si>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</si>
  <si>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</si>
  <si>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</si>
  <si>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</si>
  <si>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</si>
  <si>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</si>
  <si>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</si>
  <si>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</si>
  <si>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</si>
  <si>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</si>
  <si>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</si>
  <si>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</si>
  <si>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</si>
  <si>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</si>
  <si>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</si>
  <si>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</si>
  <si>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</si>
  <si>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</si>
  <si>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</si>
  <si>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</si>
  <si>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</si>
  <si>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</si>
  <si>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</si>
  <si>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</si>
  <si>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</si>
  <si>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</si>
  <si>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</si>
  <si>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</si>
  <si>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</si>
  <si>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</si>
  <si>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</si>
  <si>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</si>
  <si>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</si>
  <si>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</si>
  <si>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</si>
  <si>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</si>
  <si>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</si>
  <si>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</si>
  <si>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</si>
  <si>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</si>
  <si>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</si>
  <si>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</si>
  <si>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</si>
  <si>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</si>
  <si>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</si>
  <si>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</si>
  <si>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</si>
  <si>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</si>
  <si>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</si>
  <si>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</si>
  <si>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</si>
  <si>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</si>
  <si>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</si>
  <si>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</si>
  <si>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</si>
  <si>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</si>
  <si>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</si>
  <si>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</si>
  <si>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</si>
  <si>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</si>
  <si>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</si>
  <si>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</si>
  <si>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</si>
  <si>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</si>
  <si>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</si>
  <si>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</si>
  <si>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</si>
  <si>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</si>
  <si>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</si>
  <si>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</si>
  <si>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</si>
  <si>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</si>
  <si>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</si>
  <si>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</si>
  <si>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</si>
  <si>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</si>
  <si>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</si>
  <si>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</si>
  <si>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</si>
  <si>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</si>
  <si>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</si>
  <si>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</si>
  <si>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</si>
  <si>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</si>
  <si>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</si>
  <si>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</si>
  <si>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</si>
  <si>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</si>
  <si>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</si>
  <si>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</si>
  <si>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</si>
  <si>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</si>
  <si>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</si>
  <si>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</si>
  <si>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</si>
  <si>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</si>
  <si>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</si>
  <si>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</si>
  <si>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</si>
  <si>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</si>
  <si>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</si>
  <si>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</si>
  <si>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</si>
  <si>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</si>
  <si>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</si>
  <si>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</si>
  <si>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</si>
  <si>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</si>
  <si>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</si>
  <si>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</si>
  <si>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</si>
  <si>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</si>
  <si>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</si>
  <si>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</si>
  <si>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</si>
  <si>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</si>
  <si>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</si>
  <si>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</si>
  <si>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</si>
  <si>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</si>
  <si>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</si>
  <si>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</si>
  <si>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</si>
  <si>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</si>
  <si>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</si>
  <si>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</si>
  <si>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</si>
  <si>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</si>
  <si>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</si>
  <si>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</si>
  <si>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</si>
  <si>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</si>
  <si>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</si>
  <si>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</si>
  <si>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</si>
  <si>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</si>
  <si>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</si>
  <si>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</si>
  <si>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</si>
  <si>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</si>
  <si>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</si>
  <si>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</si>
  <si>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</si>
  <si>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</si>
  <si>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</si>
  <si>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</si>
  <si>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</si>
  <si>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</si>
  <si>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</si>
  <si>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</si>
  <si>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</si>
  <si>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</si>
  <si>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</si>
  <si>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</si>
  <si>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</si>
  <si>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</si>
  <si>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</si>
  <si>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</si>
  <si>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</si>
  <si>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</si>
  <si>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</si>
  <si>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</si>
  <si>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</si>
  <si>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</si>
  <si>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</si>
  <si>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</si>
  <si>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</si>
  <si>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</si>
  <si>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</si>
  <si>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</si>
  <si>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</si>
  <si>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</si>
  <si>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</si>
  <si>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</si>
  <si>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</si>
  <si>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</si>
  <si>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</si>
  <si>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</si>
  <si>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</si>
  <si>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</si>
  <si>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</si>
  <si>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</si>
  <si>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</si>
  <si>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</si>
  <si>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</si>
  <si>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</si>
  <si>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</si>
  <si>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</si>
  <si>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</si>
  <si>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</si>
  <si>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</si>
  <si>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</si>
  <si>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</si>
  <si>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</si>
  <si>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</si>
  <si>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</si>
  <si>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</si>
  <si>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</si>
  <si>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</si>
  <si>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</si>
  <si>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</si>
  <si>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</si>
  <si>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</si>
  <si>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</si>
  <si>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</si>
  <si>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</si>
  <si>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</si>
  <si>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</si>
  <si>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</si>
  <si>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</si>
  <si>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</si>
  <si>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</si>
  <si>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</si>
  <si>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</si>
  <si>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</si>
  <si>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</si>
  <si>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</si>
  <si>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</si>
  <si>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</si>
  <si>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</si>
  <si>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</si>
  <si>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</si>
  <si>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</si>
  <si>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</si>
  <si>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</si>
  <si>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</si>
  <si>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</si>
  <si>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</si>
  <si>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</si>
  <si>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</si>
  <si>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</si>
  <si>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</si>
  <si>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</si>
  <si>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</si>
  <si>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</si>
  <si>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</si>
  <si>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</si>
  <si>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</si>
  <si>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</si>
  <si>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</si>
  <si>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</si>
  <si>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</si>
  <si>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</si>
  <si>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</si>
  <si>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</si>
  <si>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</si>
  <si>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</si>
  <si>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</si>
  <si>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</si>
  <si>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</si>
  <si>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</si>
  <si>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</si>
  <si>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</si>
  <si>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</si>
  <si>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</si>
  <si>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</si>
  <si>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</si>
  <si>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</si>
  <si>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</si>
  <si>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</si>
  <si>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</si>
  <si>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</si>
  <si>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</si>
  <si>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</si>
  <si>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</si>
  <si>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</si>
  <si>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</si>
  <si>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</si>
  <si>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</si>
  <si>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</si>
  <si>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</si>
  <si>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</si>
  <si>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</si>
  <si>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</si>
  <si>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</si>
  <si>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</si>
  <si>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</si>
  <si>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</si>
  <si>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</si>
  <si>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</si>
  <si>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</si>
  <si>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</si>
  <si>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</si>
  <si>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</si>
  <si>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</si>
  <si>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</si>
  <si>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</si>
  <si>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</si>
  <si>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</si>
  <si>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</si>
  <si>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</si>
  <si>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</si>
  <si>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</si>
  <si>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</si>
  <si>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</si>
  <si>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</si>
  <si>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</si>
  <si>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</si>
  <si>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</si>
  <si>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</si>
  <si>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</si>
  <si>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</si>
  <si>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</si>
  <si>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</si>
  <si>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</si>
  <si>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</si>
  <si>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</si>
  <si>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</si>
  <si>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</si>
  <si>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</si>
  <si>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</si>
  <si>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</si>
  <si>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</si>
  <si>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</si>
  <si>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</si>
  <si>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</si>
  <si>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</si>
  <si>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</si>
  <si>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</si>
  <si>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</si>
  <si>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</si>
  <si>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</si>
  <si>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</si>
  <si>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</si>
  <si>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</si>
  <si>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</si>
  <si>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</si>
  <si>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</si>
  <si>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</si>
  <si>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</si>
  <si>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</si>
  <si>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</si>
  <si>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</si>
  <si>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</si>
  <si>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</si>
  <si>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</si>
  <si>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</si>
  <si>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</si>
  <si>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</si>
  <si>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</si>
  <si>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</si>
  <si>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</si>
  <si>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</si>
  <si>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</si>
  <si>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</si>
  <si>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</si>
  <si>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</si>
  <si>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</si>
  <si>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</si>
  <si>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</si>
  <si>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</si>
  <si>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</si>
  <si>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</si>
  <si>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</si>
  <si>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</si>
  <si>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</si>
  <si>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</si>
  <si>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</si>
  <si>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</si>
  <si>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</si>
  <si>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</si>
  <si>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</si>
  <si>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</si>
  <si>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</si>
  <si>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</si>
  <si>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</si>
  <si>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</si>
  <si>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</si>
  <si>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</si>
  <si>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</si>
  <si>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</si>
  <si>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</si>
  <si>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</si>
  <si>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</si>
  <si>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</si>
  <si>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</si>
  <si>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</si>
  <si>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</si>
  <si>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</si>
  <si>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</si>
  <si>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</si>
  <si>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</si>
  <si>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</si>
  <si>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</si>
  <si>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</si>
  <si>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</si>
  <si>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</si>
  <si>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</si>
  <si>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</si>
  <si>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</si>
  <si>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</si>
  <si>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</si>
  <si>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</si>
  <si>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</si>
  <si>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</si>
  <si>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</si>
  <si>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</si>
  <si>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</si>
  <si>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</si>
  <si>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</si>
  <si>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</si>
  <si>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</si>
  <si>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</si>
  <si>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</si>
  <si>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</si>
  <si>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</si>
  <si>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</si>
  <si>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</si>
  <si>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</si>
  <si>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</si>
  <si>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</si>
  <si>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</si>
  <si>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</si>
  <si>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</si>
  <si>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</si>
  <si>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</si>
  <si>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</si>
  <si>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</si>
  <si>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</si>
  <si>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</si>
  <si>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</si>
  <si>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</si>
  <si>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</si>
  <si>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</si>
  <si>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</si>
  <si>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</si>
  <si>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</si>
  <si>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</si>
  <si>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</si>
  <si>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</si>
  <si>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</si>
  <si>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</si>
  <si>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</si>
  <si>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</si>
  <si>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</si>
  <si>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</si>
  <si>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</si>
  <si>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</si>
  <si>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</si>
  <si>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</si>
  <si>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</si>
  <si>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</si>
  <si>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</si>
  <si>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</si>
  <si>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</si>
  <si>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</si>
  <si>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</si>
  <si>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</si>
  <si>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</si>
  <si>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</si>
  <si>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</si>
  <si>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</si>
  <si>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</si>
  <si>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</si>
  <si>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</si>
  <si>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</si>
  <si>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</si>
  <si>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</si>
  <si>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</si>
  <si>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</si>
  <si>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</si>
  <si>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</si>
  <si>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</si>
  <si>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</si>
  <si>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</si>
  <si>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</si>
  <si>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</si>
  <si>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</si>
  <si>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</si>
  <si>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</si>
  <si>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</si>
  <si>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</si>
  <si>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</si>
  <si>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</si>
  <si>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</si>
  <si>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</si>
  <si>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</si>
  <si>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</si>
  <si>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</si>
  <si>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</si>
  <si>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</si>
  <si>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</si>
  <si>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</si>
  <si>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</si>
  <si>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</si>
  <si>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</si>
  <si>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</si>
  <si>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</si>
  <si>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</si>
  <si>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</si>
  <si>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</si>
  <si>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</si>
  <si>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</si>
  <si>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</si>
  <si>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</si>
  <si>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</si>
  <si>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</si>
  <si>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</si>
  <si>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</si>
  <si>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</si>
  <si>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</si>
  <si>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</si>
  <si>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</si>
  <si>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</si>
  <si>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</si>
  <si>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</si>
  <si>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</si>
  <si>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</si>
  <si>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</si>
  <si>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</si>
  <si>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</si>
  <si>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</si>
  <si>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</si>
  <si>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</si>
  <si>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</si>
  <si>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</si>
  <si>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</si>
  <si>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</si>
  <si>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</si>
  <si>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</si>
  <si>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</si>
  <si>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</si>
  <si>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</si>
  <si>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</si>
  <si>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</si>
  <si>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</si>
  <si>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</si>
  <si>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</si>
  <si>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</si>
  <si>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</si>
  <si>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</si>
  <si>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</si>
  <si>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</si>
  <si>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</si>
  <si>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</si>
  <si>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</si>
  <si>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</si>
  <si>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</si>
  <si>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</si>
  <si>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</si>
  <si>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</si>
  <si>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</si>
  <si>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</si>
  <si>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</si>
  <si>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</si>
  <si>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</si>
  <si>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</si>
  <si>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</si>
  <si>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</si>
  <si>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</si>
  <si>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</si>
  <si>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</si>
  <si>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</si>
  <si>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</si>
  <si>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</si>
  <si>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</si>
  <si>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</si>
  <si>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</si>
  <si>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</si>
  <si>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</si>
  <si>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</si>
  <si>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</si>
  <si>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</si>
  <si>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</si>
  <si>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</si>
  <si>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</si>
  <si>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</si>
  <si>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</si>
  <si>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</si>
  <si>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</si>
  <si>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</si>
  <si>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</si>
  <si>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</si>
  <si>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</si>
  <si>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</si>
  <si>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</si>
  <si>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</si>
  <si>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</si>
  <si>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</si>
  <si>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</si>
  <si>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</si>
  <si>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</si>
  <si>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</si>
  <si>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</si>
  <si>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</si>
  <si>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</si>
  <si>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</si>
  <si>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</si>
  <si>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</si>
  <si>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</si>
  <si>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</si>
  <si>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</si>
  <si>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</si>
  <si>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</si>
  <si>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</si>
  <si>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</si>
  <si>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</si>
  <si>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</si>
  <si>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</si>
  <si>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</si>
  <si>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</si>
  <si>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</si>
  <si>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</si>
  <si>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</si>
  <si>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</si>
  <si>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</si>
  <si>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</si>
  <si>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</si>
  <si>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</si>
  <si>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</si>
  <si>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</si>
  <si>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</si>
  <si>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</si>
  <si>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</si>
  <si>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</si>
  <si>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</si>
  <si>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</si>
  <si>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</si>
  <si>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</si>
  <si>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</si>
  <si>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</si>
  <si>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</si>
  <si>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</si>
  <si>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</si>
  <si>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</si>
  <si>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</si>
  <si>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</si>
  <si>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</si>
  <si>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</si>
  <si>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</si>
  <si>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</si>
  <si>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</si>
  <si>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</si>
  <si>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</si>
  <si>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</si>
  <si>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</si>
  <si>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</si>
  <si>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</si>
  <si>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</si>
  <si>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</si>
  <si>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</si>
  <si>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</si>
  <si>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</si>
  <si>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</si>
  <si>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</si>
  <si>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</si>
  <si>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</si>
  <si>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</si>
  <si>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</si>
  <si>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</si>
  <si>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</si>
  <si>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</si>
  <si>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</si>
  <si>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</si>
  <si>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</si>
  <si>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</si>
  <si>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</si>
  <si>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</si>
  <si>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</si>
  <si>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</si>
  <si>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</si>
  <si>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</si>
  <si>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</si>
  <si>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</si>
  <si>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</si>
  <si>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</si>
  <si>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</si>
  <si>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</si>
  <si>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</si>
  <si>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</si>
  <si>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</si>
  <si>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</si>
  <si>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</si>
  <si>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</si>
  <si>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</si>
  <si>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</si>
  <si>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</si>
  <si>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</si>
  <si>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</si>
  <si>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</si>
  <si>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</si>
  <si>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</si>
  <si>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</si>
  <si>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</si>
  <si>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</si>
  <si>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</si>
  <si>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</si>
  <si>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</si>
  <si>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</si>
  <si>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</si>
  <si>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</si>
  <si>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</si>
  <si>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</si>
  <si>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</si>
  <si>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</si>
  <si>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</si>
  <si>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</si>
  <si>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</si>
  <si>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</si>
  <si>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</si>
  <si>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</si>
  <si>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</si>
  <si>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</si>
  <si>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</si>
  <si>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</si>
  <si>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</si>
  <si>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</si>
  <si>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</si>
  <si>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</si>
  <si>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</si>
  <si>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</si>
  <si>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</si>
  <si>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</si>
  <si>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</si>
  <si>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</si>
  <si>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</si>
  <si>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</si>
  <si>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</si>
  <si>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</si>
  <si>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</si>
  <si>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</si>
  <si>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</si>
  <si>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</si>
  <si>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</si>
  <si>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</si>
  <si>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</si>
  <si>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</si>
  <si>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</si>
  <si>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</si>
  <si>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</si>
  <si>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</si>
  <si>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</si>
  <si>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</si>
  <si>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</si>
  <si>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</si>
  <si>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</si>
  <si>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</si>
  <si>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</si>
  <si>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</si>
  <si>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</si>
  <si>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</si>
  <si>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</si>
  <si>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</si>
  <si>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</si>
  <si>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</si>
  <si>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</si>
  <si>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</si>
  <si>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</si>
  <si>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</si>
  <si>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</si>
  <si>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</si>
  <si>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</si>
  <si>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</si>
  <si>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</si>
  <si>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</si>
  <si>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</si>
  <si>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</si>
  <si>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</si>
  <si>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</si>
  <si>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</si>
  <si>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</si>
  <si>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</si>
  <si>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</si>
  <si>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</si>
  <si>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</si>
  <si>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</si>
  <si>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</si>
  <si>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</si>
  <si>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</si>
  <si>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</si>
  <si>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</si>
  <si>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</si>
  <si>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</si>
  <si>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</si>
  <si>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</si>
  <si>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</si>
  <si>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</si>
  <si>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</si>
  <si>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</si>
  <si>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</si>
  <si>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</si>
  <si>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</si>
  <si>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</si>
  <si>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</si>
  <si>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</si>
  <si>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</si>
  <si>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</si>
  <si>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</si>
  <si>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</si>
  <si>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</si>
  <si>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</si>
  <si>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</si>
  <si>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</si>
  <si>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</si>
  <si>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</si>
  <si>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</si>
  <si>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</si>
  <si>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</si>
  <si>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</si>
  <si>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</si>
  <si>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</si>
  <si>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</si>
  <si>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</si>
  <si>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</si>
  <si>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</si>
  <si>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</si>
  <si>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</si>
  <si>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</si>
  <si>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</si>
  <si>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</si>
  <si>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</si>
  <si>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</si>
  <si>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</si>
  <si>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</si>
  <si>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</si>
  <si>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</si>
  <si>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</si>
  <si>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</si>
  <si>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</si>
  <si>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</si>
  <si>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</si>
  <si>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</si>
  <si>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</si>
  <si>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</si>
  <si>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</si>
  <si>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</si>
  <si>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</si>
  <si>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</si>
  <si>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</si>
  <si>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</si>
  <si>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</si>
  <si>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</si>
  <si>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</si>
  <si>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</si>
  <si>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</si>
  <si>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</si>
  <si>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</si>
  <si>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</si>
  <si>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</si>
  <si>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</si>
  <si>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</si>
  <si>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</si>
  <si>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</si>
  <si>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</si>
  <si>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</si>
  <si>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</si>
  <si>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</si>
  <si>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</si>
  <si>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</si>
  <si>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</si>
  <si>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</si>
  <si>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</si>
  <si>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</si>
  <si>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</si>
  <si>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</si>
  <si>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</si>
  <si>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</si>
  <si>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</si>
  <si>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</si>
  <si>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</si>
  <si>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</si>
  <si>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</si>
  <si>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</si>
  <si>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</si>
  <si>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</si>
  <si>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</si>
  <si>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</si>
  <si>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</si>
  <si>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</si>
  <si>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</si>
  <si>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</si>
  <si>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</si>
  <si>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</si>
  <si>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</si>
  <si>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</si>
  <si>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</si>
  <si>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</si>
  <si>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</si>
  <si>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</si>
  <si>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</si>
  <si>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</si>
  <si>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</si>
  <si>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</si>
  <si>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</si>
  <si>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</si>
  <si>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</si>
  <si>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</si>
  <si>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</si>
  <si>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</si>
  <si>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</si>
  <si>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</si>
  <si>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</si>
  <si>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</si>
  <si>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</si>
  <si>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</si>
  <si>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</si>
  <si>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</si>
  <si>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</si>
  <si>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</si>
  <si>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</si>
  <si>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</si>
  <si>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</si>
  <si>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</si>
  <si>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</si>
  <si>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</si>
  <si>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</si>
  <si>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</si>
  <si>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</si>
  <si>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</si>
  <si>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</si>
  <si>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</si>
  <si>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</si>
  <si>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</si>
  <si>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</si>
  <si>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</si>
  <si>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</si>
  <si>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</si>
  <si>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</si>
  <si>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</si>
  <si>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</si>
  <si>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</si>
  <si>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</si>
  <si>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</si>
  <si>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</si>
  <si>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</si>
  <si>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</si>
  <si>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</si>
  <si>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</si>
  <si>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</si>
  <si>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</si>
  <si>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</si>
  <si>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</si>
  <si>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</si>
  <si>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</si>
  <si>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</si>
  <si>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</si>
  <si>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</si>
  <si>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</si>
  <si>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</si>
  <si>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</si>
  <si>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</si>
  <si>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</si>
  <si>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</si>
  <si>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</si>
  <si>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</si>
  <si>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</si>
  <si>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</si>
  <si>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</si>
  <si>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</si>
  <si>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</si>
  <si>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</si>
  <si>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</si>
  <si>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</si>
  <si>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</si>
  <si>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</si>
  <si>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</si>
  <si>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</si>
  <si>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</si>
  <si>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</si>
  <si>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</si>
  <si>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</si>
  <si>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</si>
  <si>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</si>
  <si>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</si>
  <si>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</si>
  <si>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</si>
  <si>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</si>
  <si>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</si>
  <si>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</si>
  <si>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</si>
  <si>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</si>
  <si>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</si>
  <si>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</si>
  <si>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</si>
  <si>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</si>
  <si>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</si>
  <si>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</si>
  <si>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</si>
  <si>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</si>
  <si>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</si>
  <si>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</si>
  <si>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</si>
  <si>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</si>
  <si>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</si>
  <si>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</si>
  <si>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</si>
  <si>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</si>
  <si>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</si>
  <si>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</si>
  <si>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</si>
  <si>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</si>
  <si>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</si>
  <si>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</si>
  <si>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</si>
  <si>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</si>
  <si>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</si>
  <si>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</si>
  <si>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</si>
  <si>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</si>
  <si>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</si>
  <si>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</si>
  <si>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</si>
  <si>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</si>
  <si>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</si>
  <si>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</si>
  <si>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</si>
  <si>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</si>
  <si>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</si>
  <si>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</si>
  <si>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</si>
  <si>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</si>
  <si>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</si>
  <si>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</si>
  <si>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</si>
  <si>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</si>
  <si>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</si>
  <si>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</si>
  <si>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</si>
  <si>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</si>
  <si>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</si>
  <si>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</si>
  <si>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</si>
  <si>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</si>
  <si>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</si>
  <si>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</si>
  <si>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</si>
  <si>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</si>
  <si>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</si>
  <si>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</si>
  <si>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</si>
  <si>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</si>
  <si>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</si>
  <si>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</si>
  <si>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</si>
  <si>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</si>
  <si>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</si>
  <si>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</si>
  <si>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</si>
  <si>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</si>
  <si>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</si>
  <si>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</si>
  <si>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</si>
  <si>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</si>
  <si>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</si>
  <si>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</si>
  <si>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</si>
  <si>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</si>
  <si>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</si>
  <si>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</si>
  <si>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</si>
  <si>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</si>
  <si>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</si>
  <si>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</si>
  <si>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</si>
  <si>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</si>
  <si>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</si>
  <si>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</si>
  <si>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</si>
  <si>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</si>
  <si>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</si>
  <si>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</si>
  <si>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</si>
  <si>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</si>
  <si>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</si>
  <si>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</si>
  <si>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</si>
  <si>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</si>
  <si>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</si>
  <si>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</si>
  <si>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</si>
  <si>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</si>
  <si>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</si>
  <si>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</si>
  <si>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</si>
  <si>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</si>
  <si>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</si>
  <si>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</si>
  <si>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</si>
  <si>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</si>
  <si>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</si>
  <si>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</si>
  <si>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</si>
  <si>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</si>
  <si>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</si>
  <si>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</si>
  <si>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</si>
  <si>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</si>
  <si>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</si>
  <si>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</si>
  <si>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</si>
  <si>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</si>
  <si>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</si>
  <si>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</si>
  <si>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</si>
  <si>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</si>
  <si>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</si>
  <si>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</si>
  <si>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</si>
  <si>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</si>
  <si>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</si>
  <si>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</si>
  <si>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</si>
  <si>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</si>
  <si>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</si>
  <si>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</si>
  <si>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</si>
  <si>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</si>
  <si>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</si>
  <si>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</si>
  <si>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</si>
  <si>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</si>
  <si>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</si>
  <si>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</si>
  <si>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</si>
  <si>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</si>
  <si>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</si>
  <si>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</si>
  <si>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</si>
  <si>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</si>
  <si>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</si>
  <si>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</si>
  <si>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</si>
  <si>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</si>
  <si>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</si>
  <si>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</si>
  <si>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</si>
  <si>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</si>
  <si>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</si>
  <si>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</si>
  <si>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</si>
  <si>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</si>
  <si>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</si>
  <si>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</si>
  <si>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</si>
  <si>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</si>
  <si>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</si>
  <si>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</si>
  <si>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</si>
  <si>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</si>
  <si>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</si>
  <si>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</si>
  <si>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</si>
  <si>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</si>
  <si>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</si>
  <si>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</si>
  <si>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</si>
  <si>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</si>
  <si>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</si>
  <si>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</si>
  <si>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</si>
  <si>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</si>
  <si>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</si>
  <si>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</si>
  <si>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</si>
  <si>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</si>
  <si>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</si>
  <si>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</si>
  <si>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</si>
  <si>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</si>
  <si>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</si>
  <si>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</si>
  <si>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</si>
  <si>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</si>
  <si>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</si>
  <si>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</si>
  <si>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</si>
  <si>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</si>
  <si>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</si>
  <si>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</si>
  <si>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</si>
  <si>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</si>
  <si>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</si>
  <si>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</si>
  <si>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</si>
  <si>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</si>
  <si>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</si>
  <si>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</si>
  <si>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</si>
  <si>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</si>
  <si>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</si>
  <si>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</si>
  <si>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</si>
  <si>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</si>
  <si>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</si>
  <si>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</si>
  <si>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</si>
  <si>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</si>
  <si>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</si>
  <si>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</si>
  <si>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</si>
  <si>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</si>
  <si>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</si>
  <si>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</si>
  <si>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</si>
  <si>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</si>
  <si>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</si>
  <si>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</si>
  <si>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</si>
  <si>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</si>
  <si>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</si>
  <si>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</si>
  <si>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</si>
  <si>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</si>
  <si>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</si>
  <si>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</si>
  <si>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</si>
  <si>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</si>
  <si>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</si>
  <si>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</si>
  <si>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</si>
  <si>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</si>
  <si>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</si>
  <si>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</si>
  <si>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</si>
  <si>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</si>
  <si>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</si>
  <si>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</si>
  <si>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</si>
  <si>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</si>
  <si>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</si>
  <si>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</si>
  <si>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</si>
  <si>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</si>
  <si>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</si>
  <si>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</si>
  <si>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</si>
  <si>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</si>
  <si>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</si>
  <si>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</si>
  <si>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</si>
  <si>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</si>
  <si>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</si>
  <si>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</si>
  <si>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</si>
  <si>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</si>
  <si>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</si>
  <si>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</si>
  <si>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</si>
  <si>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</si>
  <si>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</si>
  <si>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</si>
  <si>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</si>
  <si>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</si>
  <si>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</si>
  <si>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</si>
  <si>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</si>
  <si>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</si>
  <si>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</si>
  <si>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</si>
  <si>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</si>
  <si>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</si>
  <si>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</si>
  <si>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</si>
  <si>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</si>
  <si>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</si>
  <si>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</si>
  <si>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</si>
  <si>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</si>
  <si>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</si>
  <si>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</si>
  <si>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</si>
  <si>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</si>
  <si>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</si>
  <si>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</si>
  <si>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</si>
  <si>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</si>
  <si>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</si>
  <si>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</si>
  <si>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</si>
  <si>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</si>
  <si>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</si>
  <si>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</si>
  <si>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</si>
  <si>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</si>
  <si>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</si>
  <si>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</si>
  <si>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</si>
  <si>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</si>
  <si>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</si>
  <si>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</si>
  <si>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</si>
  <si>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</si>
  <si>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</si>
  <si>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</si>
  <si>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</si>
  <si>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</si>
  <si>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</si>
  <si>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</si>
  <si>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</si>
  <si>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</si>
  <si>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</si>
  <si>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</si>
  <si>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</si>
  <si>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</si>
  <si>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</si>
  <si>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</si>
  <si>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</si>
  <si>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</si>
  <si>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</si>
  <si>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</si>
  <si>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</si>
  <si>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</si>
  <si>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</si>
  <si>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</si>
  <si>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</si>
  <si>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</si>
  <si>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</si>
  <si>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</si>
  <si>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</si>
  <si>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</si>
  <si>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</si>
  <si>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</si>
  <si>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</si>
  <si>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</si>
  <si>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</si>
  <si>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</si>
  <si>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</si>
  <si>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</si>
  <si>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</si>
  <si>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</si>
  <si>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</si>
  <si>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</si>
  <si>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</si>
  <si>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</si>
  <si>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</si>
  <si>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</si>
  <si>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</si>
  <si>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</si>
  <si>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</si>
  <si>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</si>
  <si>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</si>
  <si>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</si>
  <si>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</si>
  <si>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</si>
  <si>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</si>
  <si>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</si>
  <si>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</si>
  <si>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</si>
  <si>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</si>
  <si>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</si>
  <si>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</si>
  <si>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</si>
  <si>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</si>
  <si>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</si>
  <si>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</si>
  <si>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</si>
  <si>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</si>
  <si>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</si>
  <si>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</si>
  <si>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</si>
  <si>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</si>
  <si>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</si>
  <si>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</si>
  <si>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</si>
  <si>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</si>
  <si>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</si>
  <si>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</si>
  <si>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</si>
  <si>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</si>
  <si>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</si>
  <si>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</si>
  <si>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</si>
  <si>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</si>
  <si>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</si>
  <si>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</si>
  <si>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</si>
  <si>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</si>
  <si>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</si>
  <si>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</si>
  <si>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</si>
  <si>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</si>
  <si>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</si>
  <si>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</si>
  <si>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</si>
  <si>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</si>
  <si>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</si>
  <si>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</si>
  <si>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</si>
  <si>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</si>
  <si>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</si>
  <si>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</si>
  <si>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</si>
  <si>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</si>
  <si>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</si>
  <si>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</si>
  <si>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</si>
  <si>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</si>
  <si>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</si>
  <si>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</si>
  <si>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</si>
  <si>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</si>
  <si>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</si>
  <si>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</si>
  <si>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</si>
  <si>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</si>
  <si>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</si>
  <si>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</si>
  <si>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</si>
  <si>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</si>
  <si>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</si>
  <si>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</si>
  <si>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</si>
  <si>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</si>
  <si>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</si>
  <si>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</si>
  <si>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</si>
  <si>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</si>
  <si>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</si>
  <si>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</si>
  <si>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</si>
  <si>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</si>
  <si>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</si>
  <si>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</si>
  <si>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</si>
  <si>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</si>
  <si>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</si>
  <si>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</si>
  <si>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</si>
  <si>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</si>
  <si>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</si>
  <si>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</si>
  <si>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</si>
  <si>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</si>
  <si>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</si>
  <si>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</si>
  <si>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</si>
  <si>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</si>
  <si>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</si>
  <si>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</si>
  <si>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</si>
  <si>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</si>
  <si>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</si>
  <si>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</si>
  <si>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</si>
  <si>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</si>
  <si>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</si>
  <si>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</si>
  <si>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</si>
  <si>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</si>
  <si>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</si>
  <si>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</si>
  <si>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</si>
  <si>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</si>
  <si>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</si>
  <si>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</si>
  <si>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</si>
  <si>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</si>
  <si>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</si>
  <si>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</si>
  <si>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</si>
  <si>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</si>
  <si>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</si>
  <si>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</si>
  <si>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</si>
  <si>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</si>
  <si>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</si>
  <si>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</si>
  <si>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</si>
  <si>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</si>
  <si>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</si>
  <si>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</si>
  <si>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</si>
  <si>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</si>
  <si>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</si>
  <si>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</si>
  <si>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</si>
  <si>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</si>
  <si>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</si>
  <si>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</si>
  <si>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</si>
  <si>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</si>
  <si>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</si>
  <si>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</si>
  <si>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</si>
  <si>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</si>
  <si>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</si>
  <si>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</si>
  <si>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</si>
  <si>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</si>
  <si>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</si>
  <si>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</si>
  <si>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</si>
  <si>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</si>
  <si>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</si>
  <si>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</si>
  <si>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</si>
  <si>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</si>
  <si>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</si>
  <si>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</si>
  <si>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</si>
  <si>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</si>
  <si>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</si>
  <si>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</si>
  <si>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</si>
  <si>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</si>
  <si>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</si>
  <si>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</si>
  <si>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</si>
  <si>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</si>
  <si>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</si>
  <si>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</si>
  <si>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</si>
  <si>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</si>
  <si>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</si>
  <si>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</si>
  <si>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</si>
  <si>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</si>
  <si>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</si>
  <si>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</si>
  <si>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</si>
  <si>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</si>
  <si>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</si>
  <si>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</si>
  <si>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</si>
  <si>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</si>
  <si>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</si>
  <si>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</si>
  <si>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</si>
  <si>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</si>
  <si>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</si>
  <si>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</si>
  <si>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</si>
  <si>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</si>
  <si>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</si>
  <si>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</si>
  <si>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</si>
  <si>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</si>
  <si>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</si>
  <si>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</si>
  <si>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</si>
  <si>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</si>
  <si>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</si>
  <si>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</si>
  <si>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</si>
  <si>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</si>
  <si>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</si>
  <si>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</si>
  <si>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</si>
  <si>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</si>
  <si>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</si>
  <si>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</si>
  <si>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</si>
  <si>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</si>
  <si>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</si>
  <si>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</si>
  <si>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</si>
  <si>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</si>
  <si>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</si>
  <si>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</si>
  <si>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</si>
  <si>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</si>
  <si>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</si>
  <si>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</si>
  <si>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</si>
  <si>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</si>
  <si>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</si>
  <si>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</si>
  <si>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</si>
  <si>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</si>
  <si>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</si>
  <si>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</si>
  <si>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</si>
  <si>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</si>
  <si>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</si>
  <si>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</si>
  <si>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</si>
  <si>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</si>
  <si>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</si>
  <si>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</si>
  <si>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</si>
  <si>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</si>
  <si>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</si>
  <si>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</si>
  <si>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</si>
  <si>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</si>
  <si>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</si>
  <si>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</si>
  <si>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</si>
  <si>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</si>
  <si>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</si>
  <si>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</si>
  <si>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</si>
  <si>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</si>
  <si>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</si>
  <si>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</si>
  <si>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</si>
  <si>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</si>
  <si>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</si>
  <si>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</si>
  <si>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</si>
  <si>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</si>
  <si>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</si>
  <si>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</si>
  <si>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</si>
  <si>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</si>
  <si>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</si>
  <si>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</si>
  <si>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</si>
  <si>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</si>
  <si>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</si>
  <si>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</si>
  <si>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</si>
  <si>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</si>
  <si>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</si>
  <si>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</si>
  <si>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</si>
  <si>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</si>
  <si>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</si>
  <si>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</si>
  <si>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</si>
  <si>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</si>
  <si>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</si>
  <si>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</si>
  <si>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</si>
  <si>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</si>
  <si>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</si>
  <si>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</si>
  <si>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</si>
  <si>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</si>
  <si>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</si>
  <si>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</si>
  <si>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</si>
  <si>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</si>
  <si>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</si>
  <si>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</si>
  <si>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</si>
  <si>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</si>
  <si>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</si>
  <si>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</si>
  <si>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</si>
  <si>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</si>
  <si>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</si>
  <si>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</si>
  <si>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</si>
  <si>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</si>
  <si>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</si>
  <si>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</si>
  <si>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</si>
  <si>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</si>
  <si>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</si>
  <si>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</si>
  <si>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</si>
  <si>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</si>
  <si>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</si>
  <si>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</si>
  <si>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</si>
  <si>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</si>
  <si>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</si>
  <si>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</si>
  <si>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</si>
  <si>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</si>
  <si>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</si>
  <si>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</si>
  <si>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</si>
  <si>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</si>
  <si>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</si>
  <si>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</si>
  <si>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</si>
  <si>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</si>
  <si>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</si>
  <si>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</si>
  <si>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</si>
  <si>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</si>
  <si>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</si>
  <si>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</si>
  <si>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</si>
  <si>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</si>
  <si>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</si>
  <si>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</si>
  <si>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</si>
  <si>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</si>
  <si>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</si>
  <si>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</si>
  <si>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</si>
  <si>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</si>
  <si>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</si>
  <si>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</si>
  <si>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</si>
  <si>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</si>
  <si>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</si>
  <si>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</si>
  <si>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</si>
  <si>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</si>
  <si>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</si>
  <si>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</si>
  <si>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</si>
  <si>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</si>
  <si>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</si>
  <si>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</si>
  <si>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</si>
  <si>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</si>
  <si>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</si>
  <si>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</si>
  <si>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</si>
  <si>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</si>
  <si>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</si>
  <si>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</si>
  <si>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</si>
  <si>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</si>
  <si>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</si>
  <si>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</si>
  <si>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</si>
  <si>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</si>
  <si>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</si>
  <si>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</si>
  <si>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</si>
  <si>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</si>
  <si>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</si>
  <si>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</si>
  <si>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</si>
  <si>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</si>
  <si>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</si>
  <si>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</si>
  <si>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</si>
  <si>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</si>
  <si>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</si>
  <si>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</si>
  <si>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</si>
  <si>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</si>
  <si>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</si>
  <si>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</si>
  <si>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</si>
  <si>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</si>
  <si>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</si>
  <si>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</si>
  <si>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</si>
  <si>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</si>
  <si>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</si>
  <si>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</si>
  <si>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</si>
  <si>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</si>
  <si>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</si>
  <si>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</si>
  <si>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</si>
  <si>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</si>
  <si>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</si>
  <si>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</si>
  <si>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</si>
  <si>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</si>
  <si>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</si>
  <si>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</si>
  <si>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</si>
  <si>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</si>
  <si>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</si>
  <si>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</si>
  <si>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</si>
  <si>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</si>
  <si>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</si>
  <si>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</si>
  <si>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</si>
  <si>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</si>
  <si>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</si>
  <si>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</si>
  <si>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</si>
  <si>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</si>
  <si>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</si>
  <si>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</si>
  <si>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</si>
  <si>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</si>
  <si>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</si>
  <si>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</si>
  <si>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</si>
  <si>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</si>
  <si>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</si>
  <si>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</si>
  <si>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</si>
  <si>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</si>
  <si>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</si>
  <si>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</si>
  <si>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</si>
  <si>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</si>
  <si>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</si>
  <si>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</si>
  <si>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</si>
  <si>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</si>
  <si>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</si>
  <si>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</si>
  <si>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</si>
  <si>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</si>
  <si>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</si>
  <si>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</si>
  <si>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</si>
  <si>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</si>
  <si>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</si>
  <si>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</si>
  <si>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</si>
  <si>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</si>
  <si>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</si>
  <si>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</si>
  <si>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</si>
  <si>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</si>
  <si>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</si>
  <si>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</si>
  <si>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</si>
  <si>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</si>
  <si>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</si>
  <si>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</si>
  <si>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</si>
  <si>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</si>
  <si>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</si>
  <si>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</si>
  <si>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</si>
  <si>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</si>
  <si>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</si>
  <si>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</si>
  <si>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</si>
  <si>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</si>
  <si>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</si>
  <si>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</si>
  <si>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</si>
  <si>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</si>
  <si>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</si>
  <si>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</si>
  <si>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</si>
  <si>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</si>
  <si>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</si>
  <si>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</si>
  <si>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</si>
  <si>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</si>
  <si>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</si>
  <si>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</si>
  <si>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</si>
  <si>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</si>
  <si>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</si>
  <si>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</si>
  <si>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</si>
  <si>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</si>
  <si>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</si>
  <si>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</si>
  <si>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</si>
  <si>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</si>
  <si>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</si>
  <si>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</si>
  <si>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</si>
  <si>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</si>
  <si>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</si>
  <si>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</si>
  <si>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</si>
  <si>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</si>
  <si>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</si>
  <si>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</si>
  <si>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</si>
  <si>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</si>
  <si>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</si>
  <si>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</si>
  <si>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</si>
  <si>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</si>
  <si>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</si>
  <si>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</si>
  <si>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</si>
  <si>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</si>
  <si>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</si>
  <si>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</si>
  <si>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</si>
  <si>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</si>
  <si>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</si>
  <si>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</si>
  <si>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</si>
  <si>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</si>
  <si>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</si>
  <si>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</si>
  <si>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</si>
  <si>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</si>
  <si>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</si>
  <si>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</si>
  <si>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</si>
  <si>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</si>
  <si>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</si>
  <si>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</si>
  <si>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</si>
  <si>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</si>
  <si>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</si>
  <si>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</si>
  <si>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</si>
  <si>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</si>
  <si>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</si>
  <si>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</si>
  <si>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</si>
  <si>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</si>
  <si>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</si>
  <si>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</si>
  <si>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</si>
  <si>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</si>
  <si>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</si>
  <si>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</si>
  <si>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</si>
  <si>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</si>
  <si>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</si>
  <si>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</si>
  <si>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</si>
  <si>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</si>
  <si>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</si>
  <si>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</si>
  <si>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</si>
  <si>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</si>
  <si>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</si>
  <si>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</si>
  <si>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</si>
  <si>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</si>
  <si>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</si>
  <si>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</si>
  <si>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</si>
  <si>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</si>
  <si>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</si>
  <si>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</si>
  <si>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</si>
  <si>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</si>
  <si>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</si>
  <si>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</si>
  <si>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</si>
  <si>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</si>
  <si>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</si>
  <si>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</si>
  <si>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</si>
  <si>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</si>
  <si>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</si>
  <si>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</si>
  <si>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</si>
  <si>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</si>
  <si>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</si>
  <si>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</si>
  <si>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</si>
  <si>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</si>
  <si>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</si>
  <si>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</si>
  <si>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</si>
  <si>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</si>
  <si>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</si>
  <si>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</si>
  <si>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</si>
  <si>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</si>
  <si>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</si>
  <si>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</si>
  <si>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</si>
  <si>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</si>
  <si>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</si>
  <si>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</si>
  <si>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</si>
  <si>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</si>
  <si>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</si>
  <si>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</si>
  <si>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</si>
  <si>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</si>
  <si>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</si>
  <si>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</si>
  <si>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</si>
  <si>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</si>
  <si>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</si>
  <si>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</si>
  <si>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</si>
  <si>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</si>
  <si>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</si>
  <si>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</si>
  <si>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</si>
  <si>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</si>
  <si>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</si>
  <si>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</si>
  <si>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</si>
  <si>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</si>
  <si>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</si>
  <si>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</si>
  <si>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</si>
  <si>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</si>
  <si>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</si>
  <si>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</si>
  <si>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</si>
  <si>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</si>
  <si>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</si>
  <si>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</si>
  <si>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</si>
  <si>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</si>
  <si>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</si>
  <si>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</si>
  <si>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</si>
  <si>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</si>
  <si>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</si>
  <si>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</si>
  <si>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</si>
  <si>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</si>
  <si>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</si>
  <si>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</si>
  <si>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</si>
  <si>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</si>
  <si>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</si>
  <si>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</si>
  <si>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</si>
  <si>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</si>
  <si>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</si>
  <si>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</si>
  <si>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</si>
  <si>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</si>
  <si>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</si>
  <si>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</si>
  <si>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</si>
  <si>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</si>
  <si>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</si>
  <si>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</si>
  <si>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</si>
  <si>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</si>
  <si>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</si>
  <si>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</si>
  <si>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</si>
  <si>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</si>
  <si>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</si>
  <si>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</si>
  <si>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</si>
  <si>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</si>
  <si>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</si>
  <si>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</si>
  <si>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</si>
  <si>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</si>
  <si>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</si>
  <si>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</si>
  <si>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</si>
  <si>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</si>
  <si>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</si>
  <si>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</si>
  <si>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</si>
  <si>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</si>
  <si>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</si>
  <si>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</si>
  <si>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</si>
  <si>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</si>
  <si>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</si>
  <si>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</si>
  <si>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</si>
  <si>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</si>
  <si>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</si>
  <si>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</si>
  <si>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</si>
  <si>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</si>
  <si>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</si>
  <si>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</si>
  <si>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</si>
  <si>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</si>
  <si>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</si>
  <si>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</si>
  <si>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</si>
  <si>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</si>
  <si>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</si>
  <si>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</si>
  <si>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</si>
  <si>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</si>
  <si>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</si>
  <si>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</si>
  <si>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</si>
  <si>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</si>
  <si>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</si>
  <si>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</si>
  <si>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</si>
  <si>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</si>
  <si>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</si>
  <si>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</si>
  <si>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</si>
  <si>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</si>
  <si>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</si>
  <si>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</si>
  <si>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</si>
  <si>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</si>
  <si>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</si>
  <si>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</si>
  <si>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</si>
  <si>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</si>
  <si>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</si>
  <si>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</si>
  <si>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</si>
  <si>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</si>
  <si>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</si>
  <si>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</si>
  <si>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</si>
  <si>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</si>
  <si>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</si>
  <si>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</si>
  <si>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</si>
  <si>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</si>
  <si>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</si>
  <si>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</si>
  <si>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</si>
  <si>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</si>
  <si>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</si>
  <si>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</si>
  <si>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</si>
  <si>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</si>
  <si>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</si>
  <si>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</si>
  <si>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</si>
  <si>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</si>
  <si>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</si>
  <si>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</si>
  <si>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</si>
  <si>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</si>
  <si>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</si>
  <si>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</si>
  <si>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</si>
  <si>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</si>
  <si>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</si>
  <si>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</si>
  <si>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</si>
  <si>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</si>
  <si>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</si>
  <si>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</si>
  <si>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</si>
  <si>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</si>
  <si>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</si>
  <si>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</si>
  <si>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</si>
  <si>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</si>
  <si>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</si>
  <si>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</si>
  <si>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</si>
  <si>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</si>
  <si>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</si>
  <si>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</si>
  <si>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</si>
  <si>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</si>
  <si>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</si>
  <si>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</si>
  <si>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</si>
  <si>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</si>
  <si>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</si>
  <si>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</si>
  <si>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</si>
  <si>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</si>
  <si>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</si>
  <si>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</si>
  <si>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</si>
  <si>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</si>
  <si>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</si>
  <si>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</si>
  <si>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</si>
  <si>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</si>
  <si>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</si>
  <si>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</si>
  <si>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</si>
  <si>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</si>
  <si>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</si>
  <si>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</si>
  <si>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</si>
  <si>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</si>
  <si>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</si>
  <si>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</si>
  <si>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</si>
  <si>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</si>
  <si>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</si>
  <si>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</si>
  <si>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</si>
  <si>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</si>
  <si>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</si>
  <si>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</si>
  <si>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</si>
  <si>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</si>
  <si>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</si>
  <si>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</si>
  <si>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</si>
  <si>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</si>
  <si>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</si>
  <si>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</si>
  <si>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</si>
  <si>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</si>
  <si>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</si>
  <si>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</si>
  <si>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</si>
  <si>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</si>
  <si>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</si>
  <si>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</si>
  <si>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</si>
  <si>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</si>
  <si>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</si>
  <si>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</si>
  <si>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</si>
  <si>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</si>
  <si>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</si>
  <si>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</si>
  <si>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</si>
  <si>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</si>
  <si>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</si>
  <si>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</si>
  <si>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</si>
  <si>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</si>
  <si>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</si>
  <si>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</si>
  <si>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</si>
  <si>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</si>
  <si>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</si>
  <si>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</si>
  <si>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</si>
  <si>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</si>
  <si>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</si>
  <si>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</si>
  <si>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</si>
  <si>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</si>
  <si>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</si>
  <si>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</si>
  <si>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</si>
  <si>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</si>
  <si>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</si>
  <si>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</si>
  <si>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</si>
  <si>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</si>
  <si>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</si>
  <si>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</si>
  <si>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</si>
  <si>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</si>
  <si>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</si>
  <si>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</si>
  <si>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</si>
  <si>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</si>
  <si>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</si>
  <si>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</si>
  <si>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</si>
  <si>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</si>
  <si>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</si>
  <si>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</si>
  <si>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</si>
  <si>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</si>
  <si>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</si>
  <si>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</si>
  <si>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</si>
  <si>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</si>
  <si>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</si>
  <si>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</si>
  <si>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</si>
  <si>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</si>
  <si>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</si>
  <si>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</si>
  <si>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</si>
  <si>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</si>
  <si>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</si>
  <si>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</si>
  <si>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</si>
  <si>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</si>
  <si>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</si>
  <si>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</si>
  <si>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</si>
  <si>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</si>
  <si>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</si>
  <si>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</si>
  <si>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</si>
  <si>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</si>
  <si>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</si>
  <si>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</si>
  <si>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</si>
  <si>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</si>
  <si>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</si>
  <si>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</si>
  <si>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</si>
  <si>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</si>
  <si>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</si>
  <si>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</si>
  <si>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</si>
  <si>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</si>
  <si>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</si>
  <si>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</si>
  <si>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</si>
  <si>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</si>
  <si>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</si>
  <si>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</si>
  <si>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</si>
  <si>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</si>
  <si>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</si>
  <si>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</si>
  <si>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</si>
  <si>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</si>
  <si>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</si>
  <si>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</si>
  <si>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</si>
  <si>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</si>
  <si>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</si>
  <si>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</si>
  <si>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</si>
  <si>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</si>
  <si>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</si>
  <si>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</si>
  <si>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</si>
  <si>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</si>
  <si>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</si>
  <si>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</si>
  <si>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</si>
  <si>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</si>
  <si>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</si>
  <si>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</si>
  <si>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</si>
  <si>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</si>
  <si>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</si>
  <si>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</si>
  <si>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</si>
  <si>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</si>
  <si>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</si>
  <si>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</si>
  <si>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</si>
  <si>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</si>
  <si>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</si>
  <si>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</si>
  <si>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</si>
  <si>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</si>
  <si>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</si>
  <si>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</si>
  <si>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</si>
  <si>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</si>
  <si>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</si>
  <si>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</si>
  <si>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</si>
  <si>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</si>
  <si>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</si>
  <si>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</si>
  <si>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</si>
  <si>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</si>
  <si>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</si>
  <si>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</si>
  <si>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</si>
  <si>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</si>
  <si>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</si>
  <si>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</si>
  <si>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</si>
  <si>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</si>
  <si>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</si>
  <si>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</si>
  <si>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</si>
  <si>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</si>
  <si>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</si>
  <si>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</si>
  <si>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</si>
  <si>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</si>
  <si>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</si>
  <si>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</si>
  <si>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</si>
  <si>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</si>
  <si>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</si>
  <si>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</si>
  <si>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</si>
  <si>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</si>
  <si>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</si>
  <si>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</si>
  <si>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</si>
  <si>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</si>
  <si>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</si>
  <si>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</si>
  <si>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</si>
  <si>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</si>
  <si>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</si>
  <si>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</si>
  <si>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</si>
  <si>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</si>
  <si>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</si>
  <si>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</si>
  <si>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</si>
  <si>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</si>
  <si>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</si>
  <si>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</si>
  <si>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</si>
  <si>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</si>
  <si>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</si>
  <si>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</si>
  <si>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</si>
  <si>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</si>
  <si>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</si>
  <si>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</si>
  <si>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</si>
  <si>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</si>
  <si>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</si>
  <si>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</si>
  <si>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</si>
  <si>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</si>
  <si>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</si>
  <si>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</si>
  <si>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</si>
  <si>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</si>
  <si>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</si>
  <si>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</si>
  <si>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</si>
  <si>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</si>
  <si>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</si>
  <si>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</si>
  <si>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</si>
  <si>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</si>
  <si>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</si>
  <si>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</si>
  <si>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</si>
  <si>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</si>
  <si>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</si>
  <si>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</si>
  <si>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</si>
  <si>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</si>
  <si>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</si>
  <si>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</si>
  <si>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</si>
  <si>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</si>
  <si>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</si>
  <si>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</si>
  <si>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</si>
  <si>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</si>
  <si>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</si>
  <si>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</si>
  <si>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</si>
  <si>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</si>
  <si>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</si>
  <si>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</si>
  <si>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</si>
  <si>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</si>
  <si>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</si>
  <si>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</si>
  <si>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</si>
  <si>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</si>
  <si>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</si>
  <si>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</si>
  <si>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</si>
  <si>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</si>
  <si>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</si>
  <si>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</si>
  <si>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</si>
  <si>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</si>
  <si>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</si>
  <si>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</si>
  <si>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</si>
  <si>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</si>
  <si>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</si>
  <si>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</si>
  <si>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</si>
  <si>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</si>
  <si>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</si>
  <si>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</si>
  <si>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</si>
  <si>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</si>
  <si>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</si>
  <si>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</si>
  <si>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</si>
  <si>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</si>
  <si>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</si>
  <si>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</si>
  <si>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</si>
  <si>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</si>
  <si>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</si>
  <si>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</si>
  <si>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</si>
  <si>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</si>
  <si>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</si>
  <si>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</si>
  <si>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</si>
  <si>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</si>
  <si>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</si>
  <si>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</si>
  <si>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</si>
  <si>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</si>
  <si>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</si>
  <si>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</si>
  <si>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</si>
  <si>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</si>
  <si>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</si>
  <si>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</si>
  <si>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</si>
  <si>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</si>
  <si>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</si>
  <si>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</si>
  <si>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</si>
  <si>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</si>
  <si>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</si>
  <si>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</si>
  <si>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</si>
  <si>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</si>
  <si>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</si>
  <si>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</si>
  <si>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</si>
  <si>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</si>
  <si>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</si>
  <si>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</si>
  <si>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</si>
  <si>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</si>
  <si>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</si>
  <si>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</si>
  <si>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</si>
  <si>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</si>
  <si>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</si>
  <si>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</si>
  <si>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</si>
  <si>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</si>
  <si>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</si>
  <si>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</si>
  <si>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</si>
  <si>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</si>
  <si>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</si>
  <si>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</si>
  <si>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</si>
  <si>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</si>
  <si>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</si>
  <si>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</si>
  <si>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</si>
  <si>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</si>
  <si>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</si>
  <si>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</si>
  <si>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</si>
  <si>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</si>
  <si>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</si>
  <si>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</si>
  <si>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</si>
  <si>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</si>
  <si>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</si>
  <si>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</si>
  <si>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</si>
  <si>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</si>
  <si>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</si>
  <si>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</si>
  <si>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</si>
  <si>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</si>
  <si>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</si>
  <si>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</si>
  <si>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</si>
  <si>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</si>
  <si>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</si>
  <si>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</si>
  <si>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</si>
  <si>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</si>
  <si>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</si>
  <si>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</si>
  <si>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</si>
  <si>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</si>
  <si>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</si>
  <si>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</si>
  <si>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</si>
  <si>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</si>
  <si>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</si>
  <si>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</si>
  <si>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</si>
  <si>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</si>
  <si>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</si>
  <si>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</si>
  <si>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</si>
  <si>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</si>
  <si>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</si>
  <si>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</si>
  <si>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</si>
  <si>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</si>
  <si>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</si>
  <si>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</si>
  <si>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</si>
  <si>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</si>
  <si>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</si>
  <si>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</si>
  <si>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</si>
  <si>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</si>
  <si>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</si>
  <si>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</si>
  <si>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</si>
  <si>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</si>
  <si>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</si>
  <si>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</si>
  <si>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</si>
  <si>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</si>
  <si>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</si>
  <si>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</si>
  <si>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</si>
  <si>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</si>
  <si>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</si>
  <si>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</si>
  <si>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</si>
  <si>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</si>
  <si>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</si>
  <si>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</si>
  <si>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</si>
  <si>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</si>
  <si>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</si>
  <si>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</si>
  <si>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</si>
  <si>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</si>
  <si>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</si>
  <si>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</si>
  <si>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</si>
  <si>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</si>
  <si>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</si>
  <si>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</si>
  <si>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</si>
  <si>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</si>
  <si>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</si>
  <si>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</si>
  <si>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</si>
  <si>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</si>
  <si>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</si>
  <si>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</si>
  <si>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</si>
  <si>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</si>
  <si>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</si>
  <si>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</si>
  <si>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</si>
  <si>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</si>
  <si>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</si>
  <si>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</si>
  <si>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</si>
  <si>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</si>
  <si>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</si>
  <si>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</si>
  <si>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</si>
  <si>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</si>
  <si>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</si>
  <si>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</si>
  <si>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</si>
  <si>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</si>
  <si>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</si>
  <si>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</si>
  <si>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</si>
  <si>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</si>
  <si>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</si>
  <si>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</si>
  <si>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</si>
  <si>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</si>
  <si>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</si>
  <si>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</si>
  <si>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</si>
  <si>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</si>
  <si>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</si>
  <si>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</si>
  <si>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</si>
  <si>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</si>
  <si>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</si>
  <si>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</si>
  <si>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</si>
  <si>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</si>
  <si>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</si>
  <si>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</si>
  <si>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</si>
  <si>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</si>
  <si>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</si>
  <si>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</si>
  <si>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</si>
  <si>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</si>
  <si>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</si>
  <si>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</si>
  <si>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</si>
  <si>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</si>
  <si>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</si>
  <si>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</si>
  <si>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</si>
  <si>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</si>
  <si>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</si>
  <si>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</si>
  <si>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</si>
  <si>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</si>
  <si>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</si>
  <si>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</si>
  <si>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</si>
  <si>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</si>
  <si>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</si>
  <si>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</si>
  <si>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</si>
  <si>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</si>
  <si>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</si>
  <si>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</si>
  <si>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</si>
  <si>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</si>
  <si>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</si>
  <si>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</si>
  <si>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</si>
  <si>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</si>
  <si>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</si>
  <si>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</si>
  <si>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</si>
  <si>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</si>
  <si>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</si>
  <si>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</si>
  <si>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</si>
  <si>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</si>
  <si>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</si>
  <si>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</si>
  <si>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</si>
  <si>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</si>
  <si>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</si>
  <si>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</si>
  <si>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</si>
  <si>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</si>
  <si>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</si>
  <si>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</si>
  <si>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</si>
  <si>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</si>
  <si>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</si>
  <si>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</si>
  <si>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</si>
  <si>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</si>
  <si>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</si>
  <si>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</si>
  <si>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</si>
  <si>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</si>
  <si>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</si>
  <si>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</si>
  <si>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</si>
  <si>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</si>
  <si>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</si>
  <si>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</si>
  <si>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</si>
  <si>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</si>
  <si>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</si>
  <si>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</si>
  <si>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</si>
  <si>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</si>
  <si>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</si>
  <si>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</si>
  <si>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</si>
  <si>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</si>
  <si>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</si>
  <si>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</si>
  <si>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</si>
  <si>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</si>
  <si>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</si>
  <si>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</si>
  <si>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</si>
  <si>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</si>
  <si>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</si>
  <si>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</si>
  <si>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</si>
  <si>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</si>
  <si>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</si>
  <si>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</si>
  <si>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</si>
  <si>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</si>
  <si>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</si>
  <si>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</si>
  <si>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</si>
  <si>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</si>
  <si>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</si>
  <si>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</si>
  <si>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</si>
  <si>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</si>
  <si>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</si>
  <si>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</si>
  <si>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</si>
  <si>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</si>
  <si>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</si>
  <si>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</si>
  <si>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</si>
  <si>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</si>
  <si>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</si>
  <si>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</si>
  <si>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</si>
  <si>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</si>
  <si>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</si>
  <si>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</si>
  <si>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</si>
  <si>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</si>
  <si>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</si>
  <si>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</si>
  <si>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</si>
  <si>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</si>
  <si>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</si>
  <si>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</si>
  <si>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</si>
  <si>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</si>
  <si>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</si>
  <si>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</si>
  <si>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</si>
  <si>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</si>
  <si>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</si>
  <si>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</si>
  <si>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</si>
  <si>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</si>
  <si>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</si>
  <si>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</si>
  <si>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</si>
  <si>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</si>
  <si>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</si>
  <si>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</si>
  <si>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</si>
  <si>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</si>
  <si>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</si>
  <si>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</si>
  <si>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</si>
  <si>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</si>
  <si>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</si>
  <si>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</si>
  <si>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</si>
  <si>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</si>
  <si>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</si>
  <si>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</si>
  <si>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</si>
  <si>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</si>
  <si>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</si>
  <si>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</si>
  <si>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</si>
  <si>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</si>
  <si>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</si>
  <si>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</si>
  <si>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</si>
  <si>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</si>
  <si>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</si>
  <si>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</si>
  <si>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</si>
  <si>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</si>
  <si>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</si>
  <si>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</si>
  <si>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</si>
  <si>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</si>
  <si>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</si>
  <si>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</si>
  <si>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</si>
  <si>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</si>
  <si>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</si>
  <si>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</si>
  <si>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</si>
  <si>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</si>
  <si>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</si>
  <si>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</si>
  <si>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</si>
  <si>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</si>
  <si>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</si>
  <si>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</si>
  <si>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</si>
  <si>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</si>
  <si>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</si>
  <si>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</si>
  <si>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</si>
  <si>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</si>
  <si>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</si>
  <si>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</si>
  <si>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</si>
  <si>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</si>
  <si>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</si>
  <si>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</si>
  <si>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</si>
  <si>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</si>
  <si>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</si>
  <si>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</si>
  <si>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</si>
  <si>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</si>
  <si>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</si>
  <si>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</si>
  <si>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</si>
  <si>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</si>
  <si>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</si>
  <si>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</si>
  <si>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</si>
  <si>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</si>
  <si>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</si>
  <si>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</si>
  <si>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</si>
  <si>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</si>
  <si>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</si>
  <si>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</si>
  <si>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</si>
  <si>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</si>
  <si>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</si>
  <si>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</si>
  <si>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</si>
  <si>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</si>
  <si>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</si>
  <si>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</si>
  <si>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</si>
  <si>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</si>
  <si>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</si>
  <si>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</si>
  <si>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</si>
  <si>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</si>
  <si>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</si>
  <si>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</si>
  <si>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</si>
  <si>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</si>
  <si>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</si>
  <si>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</si>
  <si>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</si>
  <si>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</si>
  <si>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</si>
  <si>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</si>
  <si>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</si>
  <si>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</si>
  <si>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</si>
  <si>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</si>
  <si>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</si>
  <si>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</si>
  <si>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</si>
  <si>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</si>
  <si>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</si>
  <si>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</si>
  <si>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</si>
  <si>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</si>
  <si>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</si>
  <si>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</si>
  <si>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</si>
  <si>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</si>
  <si>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</si>
  <si>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</si>
  <si>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</si>
  <si>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</si>
  <si>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</si>
  <si>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</si>
  <si>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</si>
  <si>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</si>
  <si>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</si>
  <si>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</si>
  <si>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</si>
  <si>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</si>
  <si>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</si>
  <si>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</si>
  <si>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</si>
  <si>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</si>
  <si>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</si>
  <si>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</si>
  <si>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</si>
  <si>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</si>
  <si>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</si>
  <si>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</si>
  <si>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</si>
  <si>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</si>
  <si>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</si>
  <si>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</si>
  <si>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</si>
  <si>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</si>
  <si>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</si>
  <si>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</si>
  <si>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</si>
  <si>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</si>
  <si>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</si>
  <si>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</si>
  <si>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</si>
  <si>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</si>
  <si>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</si>
  <si>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</si>
  <si>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</si>
  <si>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</si>
  <si>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</si>
  <si>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</si>
  <si>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</si>
  <si>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</si>
  <si>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</si>
  <si>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</si>
  <si>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</si>
  <si>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</si>
  <si>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</si>
  <si>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</si>
  <si>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</si>
  <si>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</si>
  <si>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</si>
  <si>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</si>
  <si>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</si>
  <si>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</si>
  <si>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</si>
  <si>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</si>
  <si>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</si>
  <si>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</si>
  <si>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</si>
  <si>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</si>
  <si>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</si>
  <si>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</si>
  <si>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</si>
  <si>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</si>
  <si>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</si>
  <si>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</si>
  <si>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</si>
  <si>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</si>
  <si>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</si>
  <si>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</si>
  <si>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</si>
  <si>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</si>
  <si>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</si>
  <si>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</si>
  <si>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</si>
  <si>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</si>
  <si>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</si>
  <si>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</si>
  <si>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</si>
  <si>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</si>
  <si>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</si>
  <si>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</si>
  <si>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</si>
  <si>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</si>
  <si>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</si>
  <si>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</si>
  <si>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</si>
  <si>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</si>
  <si>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</si>
  <si>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</si>
  <si>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</si>
  <si>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</si>
  <si>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</si>
  <si>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</si>
  <si>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</si>
  <si>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</si>
  <si>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</si>
  <si>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</si>
  <si>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</si>
  <si>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</si>
  <si>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</si>
  <si>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</si>
  <si>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</si>
  <si>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</si>
  <si>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</si>
  <si>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</si>
  <si>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</si>
  <si>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</si>
  <si>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</si>
  <si>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</si>
  <si>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</si>
  <si>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</si>
  <si>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</si>
  <si>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</si>
  <si>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</si>
  <si>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</si>
  <si>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</si>
  <si>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</si>
  <si>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</si>
  <si>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</si>
  <si>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</si>
  <si>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</si>
  <si>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</si>
  <si>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</si>
  <si>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</si>
  <si>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</si>
  <si>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</si>
  <si>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</si>
  <si>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</si>
  <si>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</si>
  <si>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</si>
  <si>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</si>
  <si>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</si>
  <si>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</si>
  <si>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</si>
  <si>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</si>
  <si>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</si>
  <si>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</si>
  <si>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</si>
  <si>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</si>
  <si>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</si>
  <si>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</si>
  <si>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</si>
  <si>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</si>
  <si>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</si>
  <si>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</si>
  <si>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</si>
  <si>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</si>
  <si>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</si>
  <si>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</si>
  <si>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</si>
  <si>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</si>
  <si>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</si>
  <si>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</si>
  <si>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</si>
  <si>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</si>
  <si>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</si>
  <si>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</si>
  <si>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</si>
  <si>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</si>
  <si>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</si>
  <si>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</si>
  <si>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</si>
  <si>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</si>
  <si>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</si>
  <si>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</si>
  <si>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</si>
  <si>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</si>
  <si>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</si>
  <si>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</si>
  <si>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</si>
  <si>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</si>
  <si>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</si>
  <si>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</si>
  <si>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</si>
  <si>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</si>
  <si>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</si>
  <si>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</si>
  <si>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</si>
  <si>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</si>
  <si>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</si>
  <si>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</si>
  <si>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</si>
  <si>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</si>
  <si>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</si>
  <si>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</si>
  <si>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</si>
  <si>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</si>
  <si>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</si>
  <si>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</si>
  <si>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</si>
  <si>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</si>
  <si>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</si>
  <si>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</si>
  <si>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</si>
  <si>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</si>
  <si>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</si>
  <si>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</si>
  <si>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</si>
  <si>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</si>
  <si>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</si>
  <si>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</si>
  <si>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</si>
  <si>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</si>
  <si>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</si>
  <si>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</si>
  <si>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</si>
  <si>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</si>
  <si>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</si>
  <si>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</si>
  <si>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</si>
  <si>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</si>
  <si>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</si>
  <si>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</si>
  <si>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</si>
  <si>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</si>
  <si>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</si>
  <si>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</si>
  <si>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</si>
  <si>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</si>
  <si>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</si>
  <si>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</si>
  <si>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</si>
  <si>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</si>
  <si>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</si>
  <si>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</si>
  <si>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</si>
  <si>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</si>
  <si>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</si>
  <si>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</si>
  <si>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</si>
  <si>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</si>
  <si>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</si>
  <si>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</si>
  <si>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</si>
  <si>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</si>
  <si>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</si>
  <si>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</si>
  <si>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</si>
  <si>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</si>
  <si>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</si>
  <si>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</si>
  <si>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</si>
  <si>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</si>
  <si>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</si>
  <si>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</si>
  <si>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</si>
  <si>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</si>
  <si>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</si>
  <si>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</si>
  <si>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</si>
  <si>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</si>
  <si>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</si>
  <si>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</si>
  <si>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</si>
  <si>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</si>
  <si>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</si>
  <si>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</si>
  <si>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</si>
  <si>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</si>
  <si>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</si>
  <si>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</si>
  <si>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</si>
  <si>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</si>
  <si>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</si>
  <si>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</si>
  <si>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</si>
  <si>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</si>
  <si>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</si>
  <si>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</si>
  <si>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</si>
  <si>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</si>
  <si>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</si>
  <si>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</si>
  <si>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</si>
  <si>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</si>
  <si>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</si>
  <si>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</si>
  <si>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</si>
  <si>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</si>
  <si>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</si>
  <si>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</si>
  <si>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</si>
  <si>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</si>
  <si>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</si>
  <si>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</si>
  <si>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</si>
  <si>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</si>
  <si>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</si>
  <si>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</si>
  <si>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</si>
  <si>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</si>
  <si>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</si>
  <si>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</si>
  <si>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</si>
  <si>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</si>
  <si>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</si>
  <si>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</si>
  <si>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</si>
  <si>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</si>
  <si>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</si>
  <si>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</si>
  <si>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</si>
  <si>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</si>
  <si>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</si>
  <si>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</si>
  <si>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</si>
  <si>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</si>
  <si>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</si>
  <si>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</si>
  <si>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</si>
  <si>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</si>
  <si>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</si>
  <si>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</si>
  <si>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</si>
  <si>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</si>
  <si>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</si>
  <si>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</si>
  <si>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</si>
  <si>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</si>
  <si>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</si>
  <si>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</si>
  <si>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</si>
  <si>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</si>
  <si>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</si>
  <si>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</si>
  <si>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</si>
  <si>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</si>
  <si>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</si>
  <si>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</si>
  <si>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</si>
  <si>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</si>
  <si>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</si>
  <si>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</si>
  <si>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</si>
  <si>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</si>
  <si>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</si>
  <si>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</si>
  <si>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</si>
  <si>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</si>
  <si>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</si>
  <si>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</si>
  <si>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</si>
  <si>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</si>
  <si>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</si>
  <si>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</si>
  <si>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</si>
  <si>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</si>
  <si>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</si>
  <si>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</si>
  <si>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</si>
  <si>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</si>
  <si>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</si>
  <si>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</si>
  <si>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</si>
  <si>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</si>
  <si>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</si>
  <si>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</si>
  <si>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</si>
  <si>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</si>
  <si>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</si>
  <si>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</si>
  <si>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</si>
  <si>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</si>
  <si>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</si>
  <si>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</si>
  <si>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</si>
  <si>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</si>
  <si>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</si>
  <si>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</si>
  <si>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</si>
  <si>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</si>
  <si>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</si>
  <si>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</si>
  <si>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</si>
  <si>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</si>
  <si>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</si>
  <si>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</si>
  <si>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</si>
  <si>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</si>
  <si>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</si>
  <si>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</si>
  <si>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</si>
  <si>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</si>
  <si>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</si>
  <si>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</si>
  <si>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</si>
  <si>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</si>
  <si>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</si>
  <si>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</si>
  <si>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</si>
  <si>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</si>
  <si>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</si>
  <si>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</si>
  <si>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</si>
  <si>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</si>
  <si>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</si>
  <si>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</si>
  <si>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</si>
  <si>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</si>
  <si>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</si>
  <si>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</si>
  <si>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</si>
  <si>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</si>
  <si>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</si>
  <si>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</si>
  <si>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</si>
  <si>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</si>
  <si>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</si>
  <si>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</si>
  <si>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</si>
  <si>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</si>
  <si>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</si>
  <si>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</si>
  <si>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</si>
  <si>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</si>
  <si>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</si>
  <si>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</si>
  <si>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</si>
  <si>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</si>
  <si>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</si>
  <si>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</si>
  <si>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</si>
  <si>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</si>
  <si>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</si>
  <si>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</si>
  <si>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</si>
  <si>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</si>
  <si>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</si>
  <si>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</si>
  <si>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</si>
  <si>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</si>
  <si>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</si>
  <si>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</si>
  <si>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</si>
  <si>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</si>
  <si>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</si>
  <si>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</si>
  <si>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</si>
  <si>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</si>
  <si>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</si>
  <si>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</si>
  <si>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</si>
  <si>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</si>
  <si>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</si>
  <si>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</si>
  <si>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</si>
  <si>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</si>
  <si>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</si>
  <si>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</si>
  <si>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</si>
  <si>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</si>
  <si>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</si>
  <si>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</si>
  <si>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</si>
  <si>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</si>
  <si>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</si>
  <si>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</si>
  <si>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</si>
  <si>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</si>
  <si>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</si>
  <si>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</si>
  <si>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</si>
  <si>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</si>
  <si>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</si>
  <si>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</si>
  <si>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</si>
  <si>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</si>
  <si>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</si>
  <si>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</si>
  <si>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</si>
  <si>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</si>
  <si>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</si>
  <si>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</si>
  <si>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</si>
  <si>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</si>
  <si>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</si>
  <si>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</si>
  <si>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</si>
  <si>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</si>
  <si>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</si>
  <si>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</si>
  <si>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</si>
  <si>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</si>
  <si>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</si>
  <si>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</si>
  <si>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</si>
  <si>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</si>
  <si>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</si>
  <si>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</si>
  <si>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</si>
  <si>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</si>
  <si>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</si>
  <si>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</si>
  <si>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</si>
  <si>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</si>
  <si>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</si>
  <si>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</si>
  <si>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</si>
  <si>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</si>
  <si>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</si>
  <si>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</si>
  <si>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</si>
  <si>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</si>
  <si>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</si>
  <si>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</si>
  <si>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</si>
  <si>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</si>
  <si>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</si>
  <si>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</si>
  <si>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</si>
  <si>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</si>
  <si>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</si>
  <si>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</si>
  <si>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</si>
  <si>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</si>
  <si>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</si>
  <si>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</si>
  <si>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</si>
  <si>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</si>
  <si>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</si>
  <si>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</si>
  <si>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</si>
  <si>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</si>
  <si>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</si>
  <si>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</si>
  <si>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</si>
  <si>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</si>
  <si>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</si>
  <si>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</si>
  <si>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</si>
  <si>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</si>
  <si>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</si>
  <si>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</si>
  <si>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</si>
  <si>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</si>
  <si>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</si>
  <si>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</si>
  <si>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</si>
  <si>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</si>
  <si>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</si>
  <si>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</si>
  <si>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</si>
  <si>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</si>
  <si>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</si>
  <si>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</si>
  <si>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</si>
  <si>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</si>
  <si>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</si>
  <si>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</si>
  <si>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</si>
  <si>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</si>
  <si>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</si>
  <si>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</si>
  <si>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</si>
  <si>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</si>
  <si>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</si>
  <si>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</si>
  <si>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</si>
  <si>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</si>
  <si>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</si>
  <si>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</si>
  <si>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</si>
  <si>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</si>
  <si>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</si>
  <si>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</si>
  <si>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</si>
  <si>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</si>
  <si>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</si>
  <si>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</si>
  <si>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</si>
  <si>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</si>
  <si>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</si>
  <si>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</si>
  <si>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</si>
  <si>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</si>
  <si>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</si>
  <si>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</si>
  <si>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</si>
  <si>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</si>
  <si>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</si>
  <si>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</si>
  <si>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</si>
  <si>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</si>
  <si>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</si>
  <si>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</si>
  <si>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</si>
  <si>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</si>
  <si>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</si>
  <si>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</si>
  <si>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</si>
  <si>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</si>
  <si>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</si>
  <si>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</si>
  <si>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</si>
  <si>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</si>
  <si>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</si>
  <si>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</si>
  <si>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</si>
  <si>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</si>
  <si>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</si>
  <si>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</si>
  <si>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</si>
  <si>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</si>
  <si>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</si>
  <si>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</si>
  <si>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</si>
  <si>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</si>
  <si>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</si>
  <si>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</si>
  <si>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</si>
  <si>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</si>
  <si>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</si>
  <si>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</si>
  <si>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</si>
  <si>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</si>
  <si>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</si>
  <si>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</si>
  <si>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</si>
  <si>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</si>
  <si>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</si>
  <si>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</si>
  <si>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</si>
  <si>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</si>
  <si>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</si>
  <si>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</si>
  <si>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</si>
  <si>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</si>
  <si>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</si>
  <si>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</si>
  <si>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</si>
  <si>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</si>
  <si>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</si>
  <si>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</si>
  <si>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</si>
  <si>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</si>
  <si>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</si>
  <si>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</si>
  <si>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</si>
  <si>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</si>
  <si>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</si>
  <si>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</si>
  <si>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</si>
  <si>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</si>
  <si>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</si>
  <si>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</si>
  <si>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</si>
  <si>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</si>
  <si>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</si>
  <si>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</si>
  <si>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</si>
  <si>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</si>
  <si>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</si>
  <si>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</si>
  <si>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</si>
  <si>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</si>
  <si>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</si>
  <si>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</si>
  <si>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</si>
  <si>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</si>
  <si>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</si>
  <si>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</si>
  <si>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</si>
  <si>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</si>
  <si>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</si>
  <si>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</si>
  <si>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</si>
  <si>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</si>
  <si>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</si>
  <si>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</si>
  <si>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</si>
  <si>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</si>
  <si>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</si>
  <si>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</si>
  <si>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</si>
  <si>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</si>
  <si>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</si>
  <si>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</si>
  <si>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</si>
  <si>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</si>
  <si>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</si>
  <si>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</si>
  <si>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</si>
  <si>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</si>
  <si>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</si>
  <si>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</si>
  <si>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</si>
  <si>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</si>
  <si>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</si>
  <si>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</si>
  <si>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</si>
  <si>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</si>
  <si>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</si>
  <si>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</si>
  <si>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</si>
  <si>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</si>
  <si>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</si>
  <si>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</si>
  <si>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</si>
  <si>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</si>
  <si>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</si>
  <si>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</si>
  <si>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</si>
  <si>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</si>
  <si>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</si>
  <si>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</si>
  <si>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</si>
  <si>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</si>
  <si>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</si>
  <si>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</si>
  <si>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</si>
  <si>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</si>
  <si>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</si>
  <si>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</si>
  <si>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</si>
  <si>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</si>
  <si>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</si>
  <si>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</si>
  <si>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</si>
  <si>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</si>
  <si>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</si>
  <si>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</si>
  <si>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</si>
  <si>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</si>
  <si>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</si>
  <si>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</si>
  <si>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</si>
  <si>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</si>
  <si>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</si>
  <si>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</si>
  <si>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</si>
  <si>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</si>
  <si>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</si>
  <si>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</si>
  <si>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</si>
  <si>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</si>
  <si>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</si>
  <si>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</si>
  <si>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</si>
  <si>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</si>
  <si>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</si>
  <si>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</si>
  <si>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</si>
  <si>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</si>
  <si>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</si>
  <si>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</si>
  <si>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</si>
  <si>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</si>
  <si>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</si>
  <si>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</si>
  <si>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</si>
  <si>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</si>
  <si>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</si>
  <si>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</si>
  <si>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</si>
  <si>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</si>
  <si>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</si>
  <si>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</si>
  <si>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</si>
  <si>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</si>
  <si>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</si>
  <si>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</si>
  <si>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</si>
  <si>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</si>
  <si>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</si>
  <si>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</si>
  <si>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</si>
  <si>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</si>
  <si>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</si>
  <si>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</si>
  <si>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</si>
  <si>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</si>
  <si>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</si>
  <si>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</si>
  <si>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</si>
  <si>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</si>
  <si>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</si>
  <si>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</si>
  <si>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</si>
  <si>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</si>
  <si>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</si>
  <si>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</si>
  <si>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</si>
  <si>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</si>
  <si>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</si>
  <si>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</si>
  <si>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</si>
  <si>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</si>
  <si>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</si>
  <si>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</si>
  <si>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</si>
  <si>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</si>
  <si>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</si>
  <si>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</si>
  <si>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</si>
  <si>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</si>
  <si>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</si>
  <si>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</si>
  <si>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</si>
  <si>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</si>
  <si>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</si>
  <si>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</si>
  <si>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</si>
  <si>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</si>
  <si>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</si>
  <si>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</si>
  <si>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</si>
  <si>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</si>
  <si>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</si>
  <si>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</si>
  <si>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</si>
  <si>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</si>
  <si>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</si>
  <si>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</si>
  <si>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</si>
  <si>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</si>
  <si>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</si>
  <si>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</si>
  <si>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</si>
  <si>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</si>
  <si>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</si>
  <si>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</si>
  <si>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</si>
  <si>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</si>
  <si>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</si>
  <si>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</si>
  <si>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</si>
  <si>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</si>
  <si>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</si>
  <si>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</si>
  <si>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</si>
  <si>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</si>
  <si>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</si>
  <si>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</si>
  <si>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</si>
  <si>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</si>
  <si>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</si>
  <si>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</si>
  <si>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</si>
  <si>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</si>
  <si>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</si>
  <si>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</si>
  <si>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</si>
  <si>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</si>
  <si>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</si>
  <si>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</si>
  <si>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</si>
  <si>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</si>
  <si>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</si>
  <si>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</si>
  <si>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</si>
  <si>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</si>
  <si>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</si>
  <si>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</si>
  <si>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</si>
  <si>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</si>
  <si>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</si>
  <si>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</si>
  <si>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</si>
  <si>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</si>
  <si>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</si>
  <si>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</si>
  <si>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</si>
  <si>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</si>
  <si>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</si>
  <si>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</si>
  <si>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</si>
  <si>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</si>
  <si>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</si>
  <si>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</si>
  <si>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</si>
  <si>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</si>
  <si>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</si>
  <si>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</si>
  <si>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</si>
  <si>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</si>
  <si>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</si>
  <si>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</si>
  <si>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</si>
  <si>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</si>
  <si>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</si>
  <si>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</si>
  <si>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</si>
  <si>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</si>
  <si>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</si>
  <si>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</si>
  <si>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</si>
  <si>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</si>
  <si>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</si>
  <si>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</si>
  <si>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</si>
  <si>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</si>
  <si>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</si>
  <si>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</si>
  <si>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</si>
  <si>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</si>
  <si>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</si>
  <si>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</si>
  <si>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</si>
  <si>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</si>
  <si>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</si>
  <si>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</si>
  <si>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</si>
  <si>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</si>
  <si>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</si>
  <si>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</si>
  <si>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</si>
  <si>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</si>
  <si>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</si>
  <si>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</si>
  <si>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</si>
  <si>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</si>
  <si>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</si>
  <si>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</si>
  <si>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</si>
  <si>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</si>
  <si>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</si>
  <si>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</si>
  <si>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</si>
  <si>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</si>
  <si>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</si>
  <si>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</si>
  <si>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</si>
  <si>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</si>
  <si>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</si>
  <si>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</si>
  <si>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</si>
  <si>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</si>
  <si>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</si>
  <si>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</si>
  <si>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</si>
  <si>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</si>
  <si>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</si>
  <si>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</si>
  <si>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</si>
  <si>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</si>
  <si>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</si>
  <si>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</si>
  <si>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</si>
  <si>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</si>
  <si>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</si>
  <si>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</si>
  <si>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</si>
  <si>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</si>
  <si>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</si>
  <si>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</si>
  <si>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</si>
  <si>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</si>
  <si>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</si>
  <si>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</si>
  <si>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</si>
  <si>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</si>
  <si>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</si>
  <si>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</si>
  <si>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</si>
  <si>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</si>
  <si>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</si>
  <si>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</si>
  <si>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</si>
  <si>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</si>
  <si>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</si>
  <si>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</si>
  <si>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</si>
  <si>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</si>
  <si>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</si>
  <si>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</si>
  <si>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</si>
  <si>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</si>
  <si>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</si>
  <si>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</si>
  <si>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</si>
  <si>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</si>
  <si>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</si>
  <si>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</si>
  <si>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</si>
  <si>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</si>
  <si>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</si>
  <si>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</si>
  <si>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</si>
  <si>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</si>
  <si>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</si>
  <si>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</si>
  <si>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</si>
  <si>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</si>
  <si>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</si>
  <si>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</si>
  <si>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</si>
  <si>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</si>
  <si>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</si>
  <si>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</si>
  <si>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</si>
  <si>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</si>
  <si>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</si>
  <si>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</si>
  <si>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</si>
  <si>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</si>
  <si>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</si>
  <si>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</si>
  <si>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</si>
  <si>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</si>
  <si>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</si>
  <si>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</si>
  <si>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</si>
  <si>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</si>
  <si>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</si>
  <si>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</si>
  <si>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</si>
  <si>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</si>
  <si>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</si>
  <si>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</si>
  <si>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</si>
  <si>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</si>
  <si>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</si>
  <si>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</si>
  <si>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</si>
  <si>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</si>
  <si>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</si>
  <si>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</si>
  <si>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</si>
  <si>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</si>
  <si>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</si>
  <si>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</si>
  <si>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</si>
  <si>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</si>
  <si>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</si>
  <si>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</si>
  <si>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</si>
  <si>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</si>
  <si>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</si>
  <si>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</si>
  <si>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</si>
  <si>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</si>
  <si>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</si>
  <si>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</si>
  <si>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</si>
  <si>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</si>
  <si>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</si>
  <si>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</si>
  <si>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</si>
  <si>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</si>
  <si>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</si>
  <si>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</si>
  <si>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</si>
  <si>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</si>
  <si>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</si>
  <si>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</si>
  <si>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</si>
  <si>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</si>
  <si>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</si>
  <si>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</si>
  <si>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</si>
  <si>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</si>
  <si>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</si>
  <si>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</si>
  <si>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</si>
  <si>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</si>
  <si>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</si>
  <si>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</si>
  <si>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</si>
  <si>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</si>
  <si>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</si>
  <si>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</si>
  <si>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</si>
  <si>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</si>
  <si>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</si>
  <si>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</si>
  <si>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</si>
  <si>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</si>
  <si>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</si>
  <si>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</si>
  <si>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</si>
  <si>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</si>
  <si>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</si>
  <si>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</si>
  <si>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</si>
  <si>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</si>
  <si>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</si>
  <si>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</si>
  <si>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</si>
  <si>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</si>
  <si>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</si>
  <si>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</si>
  <si>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</si>
  <si>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</si>
  <si>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</si>
  <si>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</si>
  <si>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</si>
  <si>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</si>
  <si>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</si>
  <si>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</si>
  <si>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</si>
  <si>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</si>
  <si>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</si>
  <si>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</si>
  <si>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</si>
  <si>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</si>
  <si>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</si>
  <si>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</si>
  <si>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</si>
  <si>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</si>
  <si>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</si>
  <si>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</si>
  <si>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</si>
  <si>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</si>
  <si>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</si>
  <si>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</si>
  <si>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</si>
  <si>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</si>
  <si>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</si>
  <si>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</si>
  <si>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</si>
  <si>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</si>
  <si>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</si>
  <si>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</si>
  <si>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</si>
  <si>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</si>
  <si>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</si>
  <si>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</si>
  <si>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</si>
  <si>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</si>
  <si>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</si>
  <si>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</si>
  <si>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</si>
  <si>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</si>
  <si>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</si>
  <si>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</si>
  <si>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</si>
  <si>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</si>
  <si>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</si>
  <si>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</si>
  <si>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</si>
  <si>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</si>
  <si>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</si>
  <si>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</si>
  <si>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</si>
  <si>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</si>
  <si>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</si>
  <si>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</si>
  <si>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</si>
  <si>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</si>
  <si>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</si>
  <si>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</si>
  <si>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</si>
  <si>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</si>
  <si>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</si>
  <si>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</si>
  <si>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</si>
  <si>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</si>
  <si>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</si>
  <si>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</si>
  <si>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</si>
  <si>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</si>
  <si>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</si>
  <si>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</si>
  <si>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</si>
  <si>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</si>
  <si>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</si>
  <si>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</si>
  <si>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</si>
  <si>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</si>
  <si>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</si>
  <si>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</si>
  <si>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</si>
  <si>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</si>
  <si>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</si>
  <si>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</si>
  <si>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</si>
  <si>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</si>
  <si>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</si>
  <si>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</si>
  <si>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</si>
  <si>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</si>
  <si>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</si>
  <si>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</si>
  <si>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</si>
  <si>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</si>
  <si>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</si>
  <si>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</si>
  <si>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</si>
  <si>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</si>
  <si>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</si>
  <si>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</si>
  <si>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</si>
  <si>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</si>
  <si>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</si>
  <si>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</si>
  <si>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</si>
  <si>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</si>
  <si>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</si>
  <si>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</si>
  <si>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</si>
  <si>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</si>
  <si>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</si>
  <si>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</si>
  <si>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</si>
  <si>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</si>
  <si>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</si>
  <si>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</si>
  <si>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</si>
  <si>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</si>
  <si>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</si>
  <si>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</si>
  <si>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</si>
  <si>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</si>
  <si>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</si>
  <si>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</si>
  <si>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</si>
  <si>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</si>
  <si>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</si>
  <si>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</si>
  <si>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</si>
  <si>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</si>
  <si>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</si>
  <si>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</si>
  <si>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</si>
  <si>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</si>
  <si>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</si>
  <si>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</si>
  <si>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</si>
  <si>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</si>
  <si>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</si>
  <si>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</si>
  <si>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</si>
  <si>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</si>
  <si>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</si>
  <si>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</si>
  <si>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</si>
  <si>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</si>
  <si>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</si>
  <si>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</si>
  <si>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</si>
  <si>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</si>
  <si>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</si>
  <si>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</si>
  <si>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</si>
  <si>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</si>
  <si>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</si>
  <si>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</si>
  <si>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</si>
  <si>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</si>
  <si>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</si>
  <si>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</si>
  <si>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</si>
  <si>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</si>
  <si>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</si>
  <si>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</si>
  <si>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</si>
  <si>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</si>
  <si>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</si>
  <si>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</si>
  <si>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</si>
  <si>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</si>
  <si>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</si>
  <si>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</si>
  <si>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</si>
  <si>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</si>
  <si>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</si>
  <si>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</si>
  <si>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</si>
  <si>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</si>
  <si>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</si>
  <si>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</si>
  <si>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</si>
  <si>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</si>
  <si>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</si>
  <si>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</si>
  <si>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</si>
  <si>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</si>
  <si>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</si>
  <si>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</si>
  <si>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</si>
  <si>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</si>
  <si>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</si>
  <si>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</si>
  <si>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</si>
  <si>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</si>
  <si>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</si>
  <si>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</si>
  <si>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</si>
  <si>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</si>
  <si>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</si>
  <si>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</si>
  <si>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</si>
  <si>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</si>
  <si>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</si>
  <si>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</si>
  <si>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</si>
  <si>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</si>
  <si>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</si>
  <si>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</si>
  <si>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</si>
  <si>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</si>
  <si>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</si>
  <si>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</si>
  <si>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</si>
  <si>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</si>
  <si>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</si>
  <si>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</si>
  <si>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</si>
  <si>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</si>
  <si>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</si>
  <si>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</si>
  <si>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</si>
  <si>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</si>
  <si>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</si>
  <si>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</si>
  <si>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</si>
  <si>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</si>
  <si>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</si>
  <si>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</si>
  <si>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</si>
  <si>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</si>
  <si>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</si>
  <si>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</si>
  <si>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</si>
  <si>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</si>
  <si>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</si>
  <si>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</si>
  <si>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</si>
  <si>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</si>
  <si>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</si>
  <si>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</si>
  <si>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</si>
  <si>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</si>
  <si>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</si>
  <si>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</si>
  <si>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</si>
  <si>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</si>
  <si>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</si>
  <si>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</si>
  <si>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</si>
  <si>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</si>
  <si>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</si>
  <si>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</si>
  <si>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</si>
  <si>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</si>
  <si>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</si>
  <si>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</si>
  <si>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</si>
  <si>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</si>
  <si>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</si>
  <si>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</si>
  <si>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</si>
  <si>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</si>
  <si>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</si>
  <si>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</si>
  <si>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</si>
  <si>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</si>
  <si>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</si>
  <si>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</si>
  <si>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</si>
  <si>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</si>
  <si>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</si>
  <si>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</si>
  <si>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</si>
  <si>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</si>
  <si>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</si>
  <si>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</si>
  <si>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</si>
  <si>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</si>
  <si>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</si>
  <si>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</si>
  <si>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</si>
  <si>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</si>
  <si>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</si>
  <si>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</si>
  <si>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</si>
  <si>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</si>
  <si>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</si>
  <si>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</si>
  <si>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</si>
  <si>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</si>
  <si>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</si>
  <si>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</si>
  <si>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</si>
  <si>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</si>
  <si>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</si>
  <si>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</si>
  <si>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</si>
  <si>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</si>
  <si>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</si>
  <si>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</si>
  <si>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</si>
  <si>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</si>
  <si>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</si>
  <si>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</si>
  <si>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</si>
  <si>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</si>
  <si>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</si>
  <si>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</si>
  <si>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</si>
  <si>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</si>
  <si>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</si>
  <si>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</si>
  <si>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</si>
  <si>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</si>
  <si>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</si>
  <si>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</si>
  <si>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</si>
  <si>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</si>
  <si>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</si>
  <si>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</si>
  <si>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</si>
  <si>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</si>
  <si>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</si>
  <si>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</si>
  <si>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</si>
  <si>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</si>
  <si>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</si>
  <si>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</si>
  <si>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</si>
  <si>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</si>
  <si>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</si>
  <si>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</si>
  <si>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</si>
  <si>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</si>
  <si>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</si>
  <si>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</si>
  <si>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</si>
  <si>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</si>
  <si>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</si>
  <si>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</si>
  <si>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</si>
  <si>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</si>
  <si>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</si>
  <si>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</si>
  <si>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</si>
  <si>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</si>
  <si>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</si>
  <si>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</si>
  <si>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</si>
  <si>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</si>
  <si>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</si>
  <si>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</si>
  <si>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</si>
  <si>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</si>
  <si>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</si>
  <si>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</si>
  <si>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</si>
  <si>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</si>
  <si>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</si>
  <si>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</si>
  <si>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</si>
  <si>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</si>
  <si>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</si>
  <si>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</si>
  <si>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</si>
  <si>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</si>
  <si>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</si>
  <si>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</si>
  <si>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</si>
  <si>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</si>
  <si>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</si>
  <si>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</si>
  <si>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</si>
  <si>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</si>
  <si>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</si>
  <si>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</si>
  <si>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</si>
  <si>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</si>
  <si>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</si>
  <si>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</si>
  <si>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</si>
  <si>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</si>
  <si>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</si>
  <si>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</si>
  <si>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</si>
  <si>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</si>
  <si>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</si>
  <si>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</si>
  <si>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</si>
  <si>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</si>
  <si>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</si>
  <si>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</si>
  <si>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</si>
  <si>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</si>
  <si>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</si>
  <si>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</si>
  <si>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</si>
  <si>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</si>
  <si>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</si>
  <si>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</si>
  <si>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</si>
  <si>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</si>
  <si>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</si>
  <si>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</si>
  <si>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</si>
  <si>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</si>
  <si>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</si>
  <si>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</si>
  <si>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</si>
  <si>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</si>
  <si>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</si>
  <si>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</si>
  <si>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</si>
  <si>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</si>
  <si>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</si>
  <si>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</si>
  <si>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</si>
  <si>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</si>
  <si>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</si>
  <si>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</si>
  <si>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</si>
  <si>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</si>
  <si>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</si>
  <si>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</si>
  <si>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</si>
  <si>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</si>
  <si>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</si>
  <si>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</si>
  <si>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</si>
  <si>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</si>
  <si>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</si>
  <si>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</si>
  <si>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</si>
  <si>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</si>
  <si>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</si>
  <si>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</si>
  <si>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</si>
  <si>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</si>
  <si>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</si>
  <si>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</si>
  <si>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</si>
  <si>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</si>
  <si>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</si>
  <si>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</si>
  <si>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</si>
  <si>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</si>
  <si>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</si>
  <si>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</si>
  <si>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</si>
  <si>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</si>
  <si>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</si>
  <si>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</si>
  <si>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</si>
  <si>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</si>
  <si>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</si>
  <si>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</si>
  <si>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</si>
  <si>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</si>
  <si>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</si>
  <si>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</si>
  <si>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</si>
  <si>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</si>
  <si>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</si>
  <si>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</si>
  <si>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</si>
  <si>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</si>
  <si>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</si>
  <si>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</si>
  <si>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</si>
  <si>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</si>
  <si>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</si>
  <si>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</si>
  <si>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</si>
  <si>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</si>
  <si>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</si>
  <si>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</si>
  <si>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</si>
  <si>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</si>
  <si>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</si>
  <si>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</si>
  <si>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</si>
  <si>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</si>
  <si>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</si>
  <si>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</si>
  <si>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</si>
  <si>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</si>
  <si>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</si>
  <si>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</si>
  <si>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</si>
  <si>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</si>
  <si>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</si>
  <si>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</si>
  <si>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</si>
  <si>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</si>
  <si>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</si>
  <si>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</si>
  <si>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</si>
  <si>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</si>
  <si>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</si>
  <si>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</si>
  <si>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</si>
  <si>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</si>
  <si>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</si>
  <si>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</si>
  <si>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</si>
  <si>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</si>
  <si>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</si>
  <si>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</si>
  <si>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</si>
  <si>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</si>
  <si>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</si>
  <si>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</si>
  <si>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</si>
  <si>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</si>
  <si>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</si>
  <si>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</si>
  <si>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</si>
  <si>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</si>
  <si>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</si>
  <si>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</si>
  <si>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</si>
  <si>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</si>
  <si>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</si>
  <si>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</si>
  <si>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</si>
  <si>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</si>
  <si>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</si>
  <si>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</si>
  <si>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</si>
  <si>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</si>
  <si>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</si>
  <si>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</si>
  <si>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</si>
  <si>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</si>
  <si>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</si>
  <si>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</si>
  <si>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</si>
  <si>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</si>
  <si>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</si>
  <si>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</si>
  <si>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</si>
  <si>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</si>
  <si>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</si>
  <si>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</si>
  <si>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</si>
  <si>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</si>
  <si>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</si>
  <si>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</si>
  <si>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</si>
  <si>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</si>
  <si>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</si>
  <si>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</si>
  <si>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</si>
  <si>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</si>
  <si>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</si>
  <si>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</si>
  <si>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</si>
  <si>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</si>
  <si>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</si>
  <si>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</si>
  <si>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</si>
  <si>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</si>
  <si>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</si>
  <si>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</si>
  <si>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</si>
  <si>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</si>
  <si>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</si>
  <si>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</si>
  <si>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</si>
  <si>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</si>
  <si>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</si>
  <si>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</si>
  <si>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</si>
  <si>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</si>
  <si>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</si>
  <si>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</si>
  <si>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</si>
  <si>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</si>
  <si>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</si>
  <si>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</si>
  <si>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</si>
  <si>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</si>
  <si>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</si>
  <si>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</si>
  <si>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</si>
  <si>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</si>
  <si>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</si>
  <si>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</si>
  <si>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</si>
  <si>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</si>
  <si>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</si>
  <si>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</si>
  <si>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</si>
  <si>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</si>
  <si>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</si>
  <si>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</si>
  <si>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</si>
  <si>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</si>
  <si>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</si>
  <si>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</si>
  <si>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</si>
  <si>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</si>
  <si>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</si>
  <si>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</si>
  <si>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</si>
  <si>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</si>
  <si>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</si>
  <si>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</si>
  <si>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</si>
  <si>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</si>
  <si>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</si>
  <si>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</si>
  <si>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</si>
  <si>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</si>
  <si>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</si>
  <si>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</si>
  <si>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</si>
  <si>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</si>
  <si>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</si>
  <si>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</si>
  <si>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</si>
  <si>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</si>
  <si>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</si>
  <si>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</si>
  <si>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</si>
  <si>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</si>
  <si>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</si>
  <si>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</si>
  <si>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</si>
  <si>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</si>
  <si>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</si>
  <si>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</si>
  <si>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</si>
  <si>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</si>
  <si>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</si>
  <si>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</si>
  <si>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</si>
  <si>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</si>
  <si>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</si>
  <si>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</si>
  <si>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</si>
  <si>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</si>
  <si>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</si>
  <si>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</si>
  <si>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</si>
  <si>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</si>
  <si>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</si>
  <si>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</si>
  <si>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</si>
  <si>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</si>
  <si>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</si>
  <si>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</si>
  <si>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</si>
  <si>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</si>
  <si>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</si>
  <si>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</si>
  <si>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</si>
  <si>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</si>
  <si>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</si>
  <si>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</si>
  <si>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</si>
  <si>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</si>
  <si>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</si>
  <si>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</si>
  <si>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</si>
  <si>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</si>
  <si>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</si>
  <si>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</si>
  <si>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</si>
  <si>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</si>
  <si>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</si>
  <si>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</si>
  <si>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</si>
  <si>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</si>
  <si>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</si>
  <si>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</si>
  <si>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</si>
  <si>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</si>
  <si>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</si>
  <si>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</si>
  <si>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</si>
  <si>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</si>
  <si>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</si>
  <si>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</si>
  <si>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</si>
  <si>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</si>
  <si>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</si>
  <si>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</si>
  <si>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</si>
  <si>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</si>
  <si>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</si>
  <si>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</si>
  <si>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</si>
  <si>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</si>
  <si>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</si>
  <si>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</si>
  <si>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</si>
  <si>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</si>
  <si>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</si>
  <si>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</si>
  <si>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</si>
  <si>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</si>
  <si>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</si>
  <si>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</si>
  <si>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</si>
  <si>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</si>
  <si>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</si>
  <si>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</si>
  <si>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</si>
  <si>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</si>
  <si>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</si>
  <si>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</si>
  <si>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</si>
  <si>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</si>
  <si>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</si>
  <si>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</si>
  <si>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</si>
  <si>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</si>
  <si>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</si>
  <si>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</si>
  <si>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</si>
  <si>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</si>
  <si>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</si>
  <si>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</si>
  <si>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</si>
  <si>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</si>
  <si>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</si>
  <si>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</si>
  <si>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</si>
  <si>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</si>
  <si>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</si>
  <si>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</si>
  <si>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</si>
  <si>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</si>
  <si>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</si>
  <si>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</si>
  <si>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</si>
  <si>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</si>
  <si>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</si>
  <si>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</si>
  <si>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</si>
  <si>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</si>
  <si>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</si>
  <si>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</si>
  <si>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</si>
  <si>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</si>
  <si>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</si>
  <si>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</si>
  <si>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</si>
  <si>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</si>
  <si>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</si>
  <si>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</si>
  <si>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</si>
  <si>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</si>
  <si>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</si>
  <si>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</si>
  <si>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</si>
  <si>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</si>
  <si>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</si>
  <si>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</si>
  <si>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</si>
  <si>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</si>
  <si>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</si>
  <si>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</si>
  <si>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</si>
  <si>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</si>
  <si>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</si>
  <si>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</si>
  <si>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</si>
  <si>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</si>
  <si>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</si>
  <si>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</si>
  <si>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</si>
  <si>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</si>
  <si>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</si>
  <si>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</si>
  <si>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</si>
  <si>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</si>
  <si>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</si>
  <si>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</si>
  <si>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</si>
  <si>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</si>
  <si>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</si>
  <si>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</si>
  <si>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</si>
  <si>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</si>
  <si>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</si>
  <si>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</si>
  <si>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</si>
  <si>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</si>
  <si>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</si>
  <si>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</si>
  <si>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</si>
  <si>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</si>
  <si>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</si>
  <si>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</si>
  <si>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</si>
  <si>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</si>
  <si>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</si>
  <si>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</si>
  <si>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</si>
  <si>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</si>
  <si>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</si>
  <si>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</si>
  <si>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</si>
  <si>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</si>
  <si>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</si>
  <si>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</si>
  <si>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</si>
  <si>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</si>
  <si>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</si>
  <si>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</si>
  <si>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</si>
  <si>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</si>
  <si>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</si>
  <si>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</si>
  <si>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</si>
  <si>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</si>
  <si>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</si>
  <si>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</si>
  <si>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</si>
  <si>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</si>
  <si>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</si>
  <si>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</si>
  <si>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</si>
  <si>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</si>
  <si>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</si>
  <si>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</si>
  <si>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</si>
  <si>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</si>
  <si>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</si>
  <si>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</si>
  <si>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</si>
  <si>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</si>
  <si>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</si>
  <si>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</si>
  <si>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</si>
  <si>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</si>
  <si>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</si>
  <si>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</si>
  <si>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</si>
  <si>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</si>
  <si>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</si>
  <si>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</si>
  <si>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</si>
  <si>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</si>
  <si>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</si>
  <si>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</si>
  <si>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</si>
  <si>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</si>
  <si>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</si>
  <si>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</si>
  <si>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</si>
  <si>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</si>
  <si>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</si>
  <si>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</si>
  <si>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</si>
  <si>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</si>
  <si>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</si>
  <si>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</si>
  <si>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</si>
  <si>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</si>
  <si>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</si>
  <si>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</si>
  <si>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</si>
  <si>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</si>
  <si>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</si>
  <si>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</si>
  <si>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</si>
  <si>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</si>
  <si>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</si>
  <si>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</si>
  <si>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</si>
  <si>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</si>
  <si>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</si>
  <si>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</si>
  <si>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</si>
  <si>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</si>
  <si>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</si>
  <si>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</si>
  <si>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</si>
  <si>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</si>
  <si>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</si>
  <si>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</si>
  <si>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</si>
  <si>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</si>
  <si>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</si>
  <si>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</si>
  <si>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</si>
  <si>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</si>
  <si>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</si>
  <si>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</si>
  <si>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</si>
  <si>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</si>
  <si>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</si>
  <si>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</si>
  <si>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</si>
  <si>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</si>
  <si>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</si>
  <si>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</si>
  <si>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</si>
  <si>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</si>
  <si>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</si>
  <si>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</si>
  <si>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</si>
  <si>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</si>
  <si>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</si>
  <si>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</si>
  <si>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</si>
  <si>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</si>
  <si>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</si>
  <si>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</si>
  <si>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</si>
  <si>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</si>
  <si>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</si>
  <si>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</si>
  <si>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</si>
  <si>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</si>
  <si>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</si>
  <si>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</si>
  <si>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</si>
  <si>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</si>
  <si>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</si>
  <si>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</si>
  <si>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</si>
  <si>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</si>
  <si>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</si>
  <si>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</si>
  <si>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</si>
  <si>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</si>
  <si>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</si>
  <si>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</si>
  <si>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</si>
  <si>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</si>
  <si>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</si>
  <si>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</si>
  <si>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</si>
  <si>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</si>
  <si>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</si>
  <si>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</si>
  <si>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</si>
  <si>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</si>
  <si>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</si>
  <si>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</si>
  <si>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</si>
  <si>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</si>
  <si>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</si>
  <si>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</si>
  <si>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</si>
  <si>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</si>
  <si>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</si>
  <si>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</si>
  <si>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</si>
  <si>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</si>
  <si>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</si>
  <si>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</si>
  <si>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</si>
  <si>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</si>
  <si>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</si>
  <si>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</si>
  <si>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</si>
  <si>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</si>
  <si>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</si>
  <si>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</si>
  <si>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</si>
  <si>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</si>
  <si>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</si>
  <si>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</si>
  <si>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</si>
  <si>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</si>
  <si>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</si>
  <si>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</si>
  <si>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</si>
  <si>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</si>
  <si>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</si>
  <si>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</si>
  <si>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</si>
  <si>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</si>
  <si>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</si>
  <si>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</si>
  <si>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</si>
  <si>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</si>
  <si>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</si>
  <si>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</si>
  <si>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</si>
  <si>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</si>
  <si>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</si>
  <si>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</si>
  <si>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</si>
  <si>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</si>
  <si>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</si>
  <si>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</si>
  <si>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</si>
  <si>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</si>
  <si>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</si>
  <si>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</si>
  <si>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</si>
  <si>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</si>
  <si>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</si>
  <si>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</si>
  <si>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</si>
  <si>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</si>
  <si>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</si>
  <si>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</si>
  <si>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</si>
  <si>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</si>
  <si>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</si>
  <si>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</si>
  <si>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</si>
  <si>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</si>
  <si>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</si>
  <si>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</si>
  <si>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</si>
  <si>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</si>
  <si>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</si>
  <si>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</si>
  <si>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</si>
  <si>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</si>
  <si>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</si>
  <si>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</si>
  <si>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</si>
  <si>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</si>
  <si>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</si>
  <si>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</si>
  <si>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</si>
  <si>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</si>
  <si>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</si>
  <si>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</si>
  <si>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</si>
  <si>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</si>
  <si>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</si>
  <si>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</si>
  <si>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</si>
  <si>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</si>
  <si>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</si>
  <si>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</si>
  <si>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</si>
  <si>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</si>
  <si>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</si>
  <si>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</si>
  <si>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</si>
  <si>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</si>
  <si>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</si>
  <si>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</si>
  <si>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</si>
  <si>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</si>
  <si>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</si>
  <si>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</si>
  <si>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</si>
  <si>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</si>
  <si>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</si>
  <si>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</si>
  <si>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</si>
  <si>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</si>
  <si>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</si>
  <si>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</si>
  <si>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</si>
  <si>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</si>
  <si>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</si>
  <si>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</si>
  <si>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</si>
  <si>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</si>
  <si>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</si>
  <si>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</si>
  <si>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</si>
  <si>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</si>
  <si>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</si>
  <si>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</si>
  <si>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</si>
  <si>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</si>
  <si>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</si>
  <si>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</si>
  <si>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</si>
  <si>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</si>
  <si>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</si>
  <si>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</si>
  <si>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</si>
  <si>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</si>
  <si>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</si>
  <si>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</si>
  <si>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</si>
  <si>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</si>
  <si>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</si>
  <si>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</si>
  <si>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</si>
  <si>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</si>
  <si>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</si>
  <si>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</si>
  <si>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</si>
  <si>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</si>
  <si>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</si>
  <si>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</si>
  <si>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</si>
  <si>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</si>
  <si>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</si>
  <si>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</si>
  <si>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</si>
  <si>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</si>
  <si>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</si>
  <si>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</si>
  <si>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</si>
  <si>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</si>
  <si>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</si>
  <si>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</si>
  <si>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</si>
  <si>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</si>
  <si>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</si>
  <si>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</si>
  <si>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</si>
  <si>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</si>
  <si>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</si>
  <si>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</si>
  <si>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</si>
  <si>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</si>
  <si>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</si>
  <si>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</si>
  <si>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</si>
  <si>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</si>
  <si>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</si>
  <si>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</si>
  <si>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</si>
  <si>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</si>
  <si>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</si>
  <si>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</si>
  <si>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</si>
  <si>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</si>
  <si>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</si>
  <si>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</si>
  <si>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</si>
  <si>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</si>
  <si>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</si>
  <si>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</si>
  <si>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</si>
  <si>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</si>
  <si>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</si>
  <si>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</si>
  <si>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</si>
  <si>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</si>
  <si>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</si>
  <si>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</si>
  <si>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</si>
  <si>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</si>
  <si>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</si>
  <si>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</si>
  <si>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</si>
  <si>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</si>
  <si>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</si>
  <si>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</si>
  <si>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</si>
  <si>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</si>
  <si>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</si>
  <si>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</si>
  <si>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</si>
  <si>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</si>
  <si>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</si>
  <si>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</si>
  <si>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</si>
  <si>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</si>
  <si>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</si>
  <si>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</si>
  <si>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</si>
  <si>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</si>
  <si>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</si>
  <si>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</si>
  <si>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</si>
  <si>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</si>
  <si>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</si>
  <si>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</si>
  <si>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</si>
  <si>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</si>
  <si>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</si>
  <si>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</si>
  <si>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</si>
  <si>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</si>
  <si>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</si>
  <si>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</si>
  <si>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</si>
  <si>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</si>
  <si>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</si>
  <si>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</si>
  <si>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</si>
  <si>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</si>
  <si>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</si>
  <si>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</si>
  <si>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</si>
  <si>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</si>
  <si>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</si>
  <si>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</si>
  <si>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</si>
  <si>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</si>
  <si>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</si>
  <si>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</si>
  <si>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</si>
  <si>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</si>
  <si>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</si>
  <si>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</si>
  <si>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</si>
  <si>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</si>
  <si>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</si>
  <si>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</si>
  <si>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</si>
  <si>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</si>
  <si>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</si>
  <si>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</si>
  <si>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</si>
  <si>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</si>
  <si>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</si>
  <si>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</si>
  <si>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</si>
  <si>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</si>
  <si>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</si>
  <si>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</si>
  <si>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</si>
  <si>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</si>
  <si>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</si>
  <si>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</si>
  <si>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</si>
  <si>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</si>
  <si>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</si>
  <si>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</si>
  <si>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</si>
  <si>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</si>
  <si>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</si>
  <si>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</si>
  <si>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</si>
  <si>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</si>
  <si>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</si>
  <si>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</si>
  <si>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</si>
  <si>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</si>
  <si>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</si>
  <si>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</si>
  <si>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</si>
  <si>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</si>
  <si>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</si>
  <si>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</si>
  <si>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</si>
  <si>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</si>
  <si>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</si>
  <si>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</si>
  <si>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</si>
  <si>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</si>
  <si>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</si>
  <si>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</si>
  <si>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</si>
  <si>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</si>
  <si>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</si>
  <si>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</si>
  <si>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</si>
  <si>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</si>
  <si>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</si>
  <si>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</si>
  <si>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</si>
  <si>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</si>
  <si>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</si>
  <si>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</si>
  <si>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</si>
  <si>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</si>
  <si>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</si>
  <si>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</si>
  <si>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</si>
  <si>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</si>
  <si>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</si>
  <si>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</si>
  <si>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</si>
  <si>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</si>
  <si>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</si>
  <si>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</si>
  <si>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</si>
  <si>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</si>
  <si>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</si>
  <si>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</si>
  <si>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</si>
  <si>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</si>
  <si>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</si>
  <si>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</si>
  <si>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</si>
  <si>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</si>
  <si>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</si>
  <si>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</si>
  <si>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</si>
  <si>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</si>
  <si>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</si>
  <si>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</si>
  <si>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</si>
  <si>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</si>
  <si>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</si>
  <si>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</si>
  <si>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</si>
  <si>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</si>
  <si>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</si>
  <si>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</si>
  <si>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</si>
  <si>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</si>
  <si>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</si>
  <si>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</si>
  <si>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</si>
  <si>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</si>
  <si>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</si>
  <si>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</si>
  <si>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</si>
  <si>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</si>
  <si>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</si>
  <si>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</si>
  <si>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</si>
  <si>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</si>
  <si>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</si>
  <si>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</si>
  <si>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</si>
  <si>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</si>
  <si>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</si>
  <si>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</si>
  <si>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</si>
  <si>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</si>
  <si>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</si>
  <si>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</si>
  <si>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</si>
  <si>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</si>
  <si>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</si>
  <si>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</si>
  <si>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</si>
  <si>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</si>
  <si>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</si>
  <si>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</si>
  <si>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</si>
  <si>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</si>
  <si>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</si>
  <si>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</si>
  <si>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</si>
  <si>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</si>
  <si>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</si>
  <si>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</si>
  <si>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</si>
  <si>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</si>
  <si>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</si>
  <si>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</si>
  <si>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</si>
  <si>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</si>
  <si>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</si>
  <si>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</si>
  <si>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</si>
  <si>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</si>
  <si>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</si>
  <si>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</si>
  <si>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</si>
  <si>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</si>
  <si>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</si>
  <si>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</si>
  <si>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</si>
  <si>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</si>
  <si>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</si>
  <si>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</si>
  <si>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</si>
  <si>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</si>
  <si>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</si>
  <si>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</si>
  <si>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</si>
  <si>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</si>
  <si>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</si>
  <si>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</si>
  <si>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</si>
  <si>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</si>
  <si>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</si>
  <si>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</si>
  <si>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</si>
  <si>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</si>
  <si>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</si>
  <si>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</si>
  <si>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</si>
  <si>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</si>
  <si>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</si>
  <si>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</si>
  <si>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</si>
  <si>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</si>
  <si>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</si>
  <si>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</si>
  <si>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</si>
  <si>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</si>
  <si>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</si>
  <si>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</si>
  <si>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</si>
  <si>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</si>
  <si>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</si>
  <si>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</si>
  <si>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</si>
  <si>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</si>
  <si>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</si>
  <si>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</si>
  <si>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</si>
  <si>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</si>
  <si>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</si>
  <si>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</si>
  <si>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</si>
  <si>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</si>
  <si>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</si>
  <si>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</si>
  <si>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</si>
  <si>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</si>
  <si>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</si>
  <si>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</si>
  <si>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</si>
  <si>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</si>
  <si>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</si>
  <si>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</si>
  <si>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</si>
  <si>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</si>
  <si>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</si>
  <si>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</si>
  <si>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</si>
  <si>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</si>
  <si>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</si>
  <si>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</si>
  <si>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</si>
  <si>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</si>
  <si>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</si>
  <si>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</si>
  <si>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</si>
  <si>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</si>
  <si>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</si>
  <si>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</si>
  <si>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</si>
  <si>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</si>
  <si>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</si>
  <si>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</si>
  <si>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</si>
  <si>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</si>
  <si>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</si>
  <si>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</si>
  <si>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</si>
  <si>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</si>
  <si>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</si>
  <si>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</si>
  <si>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</si>
  <si>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</si>
  <si>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</si>
  <si>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</si>
  <si>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</si>
  <si>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</si>
  <si>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</si>
  <si>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</si>
  <si>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</si>
  <si>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</si>
  <si>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</si>
  <si>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</si>
  <si>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</si>
  <si>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</si>
  <si>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</si>
  <si>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</si>
  <si>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</si>
  <si>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</si>
  <si>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</si>
  <si>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</si>
  <si>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</si>
  <si>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</si>
  <si>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</si>
  <si>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</si>
  <si>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</si>
  <si>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</si>
  <si>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</si>
  <si>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</si>
  <si>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</si>
  <si>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</si>
  <si>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</si>
  <si>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</si>
  <si>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</si>
  <si>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</si>
  <si>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</si>
  <si>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</si>
  <si>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</si>
  <si>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</si>
  <si>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</si>
  <si>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</si>
  <si>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</si>
  <si>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</si>
  <si>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</si>
  <si>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</si>
  <si>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</si>
  <si>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</si>
  <si>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</si>
  <si>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</si>
  <si>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</si>
  <si>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</si>
  <si>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</si>
  <si>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</si>
  <si>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</si>
  <si>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</si>
  <si>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</si>
  <si>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</si>
  <si>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</si>
  <si>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</si>
  <si>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</si>
  <si>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</si>
  <si>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</si>
  <si>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</si>
  <si>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</si>
  <si>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</si>
  <si>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</si>
  <si>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</si>
  <si>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</si>
  <si>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</si>
  <si>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</si>
  <si>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</si>
  <si>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</si>
  <si>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</si>
  <si>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</si>
  <si>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</si>
  <si>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</si>
  <si>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</si>
  <si>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</si>
  <si>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</si>
  <si>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</si>
  <si>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</si>
  <si>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</si>
  <si>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</si>
  <si>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</si>
  <si>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</si>
  <si>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</si>
  <si>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</si>
  <si>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</si>
  <si>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</si>
  <si>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</si>
  <si>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</si>
  <si>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</si>
  <si>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</si>
  <si>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</si>
  <si>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</si>
  <si>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</si>
  <si>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</si>
  <si>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</si>
  <si>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</si>
  <si>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</si>
  <si>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</si>
  <si>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</si>
  <si>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</si>
  <si>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</si>
  <si>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</si>
  <si>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</si>
  <si>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</si>
  <si>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</si>
  <si>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</si>
  <si>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</si>
  <si>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</si>
  <si>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</si>
  <si>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</si>
  <si>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</si>
  <si>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</si>
  <si>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</si>
  <si>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</si>
  <si>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</si>
  <si>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</si>
  <si>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</si>
  <si>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</si>
  <si>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</si>
  <si>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</si>
  <si>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</si>
  <si>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</si>
  <si>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</si>
  <si>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</si>
  <si>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</si>
  <si>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</si>
  <si>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</si>
  <si>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</si>
  <si>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</si>
  <si>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</si>
  <si>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</si>
  <si>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</si>
  <si>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</si>
  <si>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</si>
  <si>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</si>
  <si>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</si>
  <si>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</si>
  <si>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</si>
  <si>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</si>
  <si>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</si>
  <si>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</si>
  <si>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</si>
  <si>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</si>
  <si>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</si>
  <si>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</si>
  <si>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</si>
  <si>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</si>
  <si>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</si>
  <si>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</si>
  <si>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</si>
  <si>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</si>
  <si>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</si>
  <si>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</si>
  <si>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</si>
  <si>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</si>
  <si>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</si>
  <si>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</si>
  <si>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</si>
  <si>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</si>
  <si>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</si>
  <si>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</si>
  <si>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</si>
  <si>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</si>
  <si>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</si>
  <si>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</si>
  <si>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</si>
  <si>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</si>
  <si>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</si>
  <si>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</si>
  <si>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</si>
  <si>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</si>
  <si>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</si>
  <si>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</si>
  <si>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</si>
  <si>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</si>
  <si>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</si>
  <si>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</si>
  <si>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</si>
  <si>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</si>
  <si>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</si>
  <si>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</si>
  <si>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</si>
  <si>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</si>
  <si>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</si>
  <si>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</si>
  <si>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</si>
  <si>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</si>
  <si>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</si>
  <si>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</si>
  <si>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</si>
  <si>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</si>
  <si>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</si>
  <si>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</si>
  <si>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</si>
  <si>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</si>
  <si>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</si>
  <si>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</si>
  <si>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</si>
  <si>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</si>
  <si>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</si>
  <si>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</si>
  <si>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</si>
  <si>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</si>
  <si>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</si>
  <si>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</si>
  <si>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</si>
  <si>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</si>
  <si>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</si>
  <si>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</si>
  <si>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</si>
  <si>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</si>
  <si>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</si>
  <si>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</si>
  <si>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</si>
  <si>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</si>
  <si>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</si>
  <si>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</si>
  <si>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</si>
  <si>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</si>
  <si>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</si>
  <si>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</si>
  <si>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</si>
  <si>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</si>
  <si>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</si>
  <si>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</si>
  <si>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</si>
  <si>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</si>
  <si>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</si>
  <si>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</si>
  <si>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</si>
  <si>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</si>
  <si>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</si>
  <si>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</si>
  <si>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</si>
  <si>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</si>
  <si>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</si>
  <si>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</si>
  <si>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</si>
  <si>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</si>
  <si>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</si>
  <si>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</si>
  <si>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</si>
  <si>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</si>
  <si>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</si>
  <si>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</si>
  <si>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</si>
  <si>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</si>
  <si>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</si>
  <si>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</si>
  <si>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</si>
  <si>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</si>
  <si>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</si>
  <si>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</si>
  <si>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</si>
  <si>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</si>
  <si>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</si>
  <si>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</si>
  <si>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</si>
  <si>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</si>
  <si>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</si>
  <si>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</si>
  <si>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</si>
  <si>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</si>
  <si>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</si>
  <si>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</si>
  <si>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</si>
  <si>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</si>
  <si>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</si>
  <si>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</si>
  <si>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</si>
  <si>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</si>
  <si>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</si>
  <si>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</si>
  <si>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</si>
  <si>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</si>
  <si>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</si>
  <si>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</si>
  <si>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</si>
  <si>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</si>
  <si>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</si>
  <si>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</si>
  <si>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</si>
  <si>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</si>
  <si>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</si>
  <si>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</si>
  <si>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</si>
  <si>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</si>
  <si>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</si>
  <si>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</si>
  <si>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</si>
  <si>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</si>
  <si>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</si>
  <si>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</si>
  <si>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</si>
  <si>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</si>
  <si>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</si>
  <si>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</si>
  <si>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</si>
  <si>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</si>
  <si>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</si>
  <si>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</si>
  <si>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</si>
  <si>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</si>
  <si>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</si>
  <si>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</si>
  <si>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</si>
  <si>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</si>
  <si>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</si>
  <si>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</si>
  <si>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</si>
  <si>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</si>
  <si>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</si>
  <si>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</si>
  <si>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</si>
  <si>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</si>
  <si>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</si>
  <si>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</si>
  <si>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</si>
  <si>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</si>
  <si>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</si>
  <si>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</si>
  <si>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</si>
  <si>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</si>
  <si>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</si>
  <si>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</si>
  <si>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</si>
  <si>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</si>
  <si>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</si>
  <si>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</si>
  <si>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</si>
  <si>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</si>
  <si>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</si>
  <si>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</si>
  <si>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</si>
  <si>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</si>
  <si>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</si>
  <si>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</si>
  <si>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</si>
  <si>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</si>
  <si>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</si>
  <si>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</si>
  <si>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</si>
  <si>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</si>
  <si>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</si>
  <si>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</si>
  <si>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</si>
  <si>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</si>
  <si>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</si>
  <si>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</si>
  <si>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</si>
  <si>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</si>
  <si>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</si>
  <si>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</si>
  <si>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</si>
  <si>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</si>
  <si>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</si>
  <si>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</si>
  <si>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</si>
  <si>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</si>
  <si>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</si>
  <si>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</si>
  <si>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</si>
  <si>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</si>
  <si>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</si>
  <si>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</si>
  <si>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</si>
  <si>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</si>
  <si>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</si>
  <si>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</si>
  <si>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</si>
  <si>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</si>
  <si>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</si>
  <si>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</si>
  <si>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</si>
  <si>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</si>
  <si>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</si>
  <si>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</si>
  <si>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</si>
  <si>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</si>
  <si>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</si>
  <si>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</si>
  <si>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</si>
  <si>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</si>
  <si>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</si>
  <si>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</si>
  <si>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</si>
  <si>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</si>
  <si>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</si>
  <si>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</si>
  <si>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</si>
  <si>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</si>
  <si>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</si>
  <si>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</si>
  <si>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</si>
  <si>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</si>
  <si>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</si>
  <si>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</si>
  <si>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</si>
  <si>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</si>
  <si>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</si>
  <si>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</si>
  <si>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</si>
  <si>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</si>
  <si>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</si>
  <si>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</si>
  <si>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</si>
  <si>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</si>
  <si>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</si>
  <si>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</si>
  <si>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</si>
  <si>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</si>
  <si>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</si>
  <si>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</si>
  <si>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</si>
  <si>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</si>
  <si>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</si>
  <si>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</si>
  <si>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</si>
  <si>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</si>
  <si>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</si>
  <si>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</si>
  <si>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</si>
  <si>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</si>
  <si>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</si>
  <si>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</si>
  <si>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</si>
  <si>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</si>
  <si>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</si>
  <si>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</si>
  <si>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</si>
  <si>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</si>
  <si>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</si>
  <si>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</si>
  <si>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</si>
  <si>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</si>
  <si>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</si>
  <si>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</si>
  <si>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</si>
  <si>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</si>
  <si>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</si>
  <si>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</si>
  <si>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</si>
  <si>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</si>
  <si>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</si>
  <si>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</si>
  <si>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</si>
  <si>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</si>
  <si>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</si>
  <si>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</si>
  <si>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</si>
  <si>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</si>
  <si>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</si>
  <si>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</si>
  <si>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</si>
  <si>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</si>
  <si>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</si>
  <si>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</si>
  <si>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</si>
  <si>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</si>
  <si>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</si>
  <si>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</si>
  <si>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</si>
  <si>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</si>
  <si>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</si>
  <si>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</si>
  <si>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</si>
  <si>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</si>
  <si>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</si>
  <si>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</si>
  <si>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</si>
  <si>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</si>
  <si>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</si>
  <si>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</si>
  <si>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</si>
  <si>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</si>
  <si>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</si>
  <si>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</si>
  <si>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</si>
  <si>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</si>
  <si>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</si>
  <si>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</si>
  <si>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</si>
  <si>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</si>
  <si>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</si>
  <si>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</si>
  <si>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</si>
  <si>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</si>
  <si>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</si>
  <si>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</si>
  <si>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</si>
  <si>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</si>
  <si>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</si>
  <si>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</si>
  <si>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</si>
  <si>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</si>
  <si>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</si>
  <si>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</si>
  <si>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</si>
  <si>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</si>
  <si>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</si>
  <si>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</si>
  <si>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</si>
  <si>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</si>
  <si>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</si>
  <si>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</si>
  <si>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</si>
  <si>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</si>
  <si>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</si>
  <si>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</si>
  <si>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</si>
  <si>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</si>
  <si>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</si>
  <si>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</si>
  <si>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</si>
  <si>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</si>
  <si>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</si>
  <si>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</si>
  <si>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</si>
  <si>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</si>
  <si>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</si>
  <si>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</si>
  <si>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</si>
  <si>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</si>
  <si>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</si>
  <si>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</si>
  <si>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</si>
  <si>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</si>
  <si>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</si>
  <si>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</si>
  <si>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</si>
  <si>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</si>
  <si>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</si>
  <si>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</si>
  <si>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</si>
  <si>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</si>
  <si>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</si>
  <si>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</si>
  <si>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</si>
  <si>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</si>
  <si>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</si>
  <si>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</si>
  <si>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</si>
  <si>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</si>
  <si>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</si>
  <si>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</si>
  <si>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</si>
  <si>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</si>
  <si>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</si>
  <si>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</si>
  <si>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</si>
  <si>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</si>
  <si>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</si>
  <si>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</si>
  <si>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</si>
  <si>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</si>
  <si>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</si>
  <si>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</si>
  <si>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</si>
  <si>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</si>
  <si>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</si>
  <si>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</si>
  <si>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</si>
  <si>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</si>
  <si>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</si>
  <si>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</si>
  <si>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</si>
  <si>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</si>
  <si>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</si>
  <si>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</si>
  <si>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</si>
  <si>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</si>
  <si>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</si>
  <si>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</si>
  <si>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</si>
  <si>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</si>
  <si>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</si>
  <si>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</si>
  <si>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</si>
  <si>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</si>
  <si>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</si>
  <si>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</si>
  <si>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</si>
  <si>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</si>
  <si>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</si>
  <si>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</si>
  <si>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</si>
  <si>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</si>
  <si>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</si>
  <si>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</si>
  <si>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</si>
  <si>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</si>
  <si>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</si>
  <si>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</si>
  <si>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</si>
  <si>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</si>
  <si>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</si>
  <si>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</si>
  <si>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</si>
  <si>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</si>
  <si>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</si>
  <si>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</si>
  <si>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</si>
  <si>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</si>
  <si>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</si>
  <si>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</si>
  <si>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</si>
  <si>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</si>
  <si>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</si>
  <si>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</si>
  <si>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</si>
  <si>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</si>
  <si>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</si>
  <si>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</si>
  <si>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</si>
  <si>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</si>
  <si>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</si>
  <si>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</si>
  <si>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</si>
  <si>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</si>
  <si>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</si>
  <si>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</si>
  <si>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</si>
  <si>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</si>
  <si>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</si>
  <si>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</si>
  <si>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</si>
  <si>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</si>
  <si>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</si>
  <si>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</si>
  <si>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</si>
  <si>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</si>
  <si>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</si>
  <si>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</si>
  <si>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</si>
  <si>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</si>
  <si>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</si>
  <si>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</si>
  <si>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</si>
  <si>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</si>
  <si>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</si>
  <si>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</si>
  <si>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</si>
  <si>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</si>
  <si>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</si>
  <si>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</si>
  <si>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</si>
  <si>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</si>
  <si>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</si>
  <si>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</si>
  <si>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</si>
  <si>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</si>
  <si>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</si>
  <si>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</si>
  <si>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</si>
  <si>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</si>
  <si>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</si>
  <si>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</si>
  <si>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</si>
  <si>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</si>
  <si>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</si>
  <si>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</si>
  <si>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</si>
  <si>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</si>
  <si>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</si>
  <si>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</si>
  <si>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</si>
  <si>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</si>
  <si>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</si>
  <si>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</si>
  <si>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</si>
  <si>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</si>
  <si>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</si>
  <si>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</si>
  <si>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</si>
  <si>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</si>
  <si>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</si>
  <si>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</si>
  <si>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</si>
  <si>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</si>
  <si>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</si>
  <si>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</si>
  <si>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</si>
  <si>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</si>
  <si>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</si>
  <si>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</si>
  <si>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</si>
  <si>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</si>
  <si>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</si>
  <si>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</si>
  <si>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</si>
  <si>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</si>
  <si>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</si>
  <si>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</si>
  <si>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</si>
  <si>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</si>
  <si>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</si>
  <si>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</si>
  <si>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</si>
  <si>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</si>
  <si>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</si>
  <si>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</si>
  <si>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</si>
  <si>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</si>
  <si>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</si>
  <si>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</si>
  <si>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</si>
  <si>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</si>
  <si>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</si>
  <si>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</si>
  <si>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</si>
  <si>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</si>
  <si>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</si>
  <si>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</si>
  <si>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</si>
  <si>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</si>
  <si>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</si>
  <si>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</si>
  <si>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</si>
  <si>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</si>
  <si>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</si>
  <si>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</si>
  <si>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</si>
  <si>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</si>
  <si>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</si>
  <si>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</si>
  <si>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</si>
  <si>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</si>
  <si>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</si>
  <si>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</si>
  <si>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</si>
  <si>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</si>
  <si>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</si>
  <si>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</si>
  <si>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</si>
  <si>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</si>
  <si>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</si>
  <si>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</si>
  <si>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</si>
  <si>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</si>
  <si>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</si>
  <si>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</si>
  <si>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</si>
  <si>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</si>
  <si>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</si>
  <si>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</si>
  <si>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</si>
  <si>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</si>
  <si>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</si>
  <si>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</si>
  <si>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</si>
  <si>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</si>
  <si>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</si>
  <si>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</si>
  <si>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</si>
  <si>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</si>
  <si>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</si>
  <si>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</si>
  <si>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</si>
  <si>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</si>
  <si>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</si>
  <si>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</si>
  <si>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</si>
  <si>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</si>
  <si>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</si>
  <si>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</si>
  <si>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</si>
  <si>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</si>
  <si>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</si>
  <si>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</si>
  <si>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</si>
  <si>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</si>
  <si>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</si>
  <si>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</si>
  <si>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</si>
  <si>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</si>
  <si>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</si>
  <si>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</si>
  <si>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</si>
  <si>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</si>
  <si>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</si>
  <si>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</si>
  <si>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</si>
  <si>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</si>
  <si>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</si>
  <si>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</si>
  <si>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</si>
  <si>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</si>
  <si>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</si>
  <si>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</si>
  <si>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</si>
  <si>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</si>
  <si>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</si>
  <si>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</si>
  <si>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</si>
  <si>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</si>
  <si>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</si>
  <si>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</si>
  <si>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</si>
  <si>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</si>
  <si>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</si>
  <si>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</si>
  <si>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</si>
  <si>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</si>
  <si>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</si>
  <si>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</si>
  <si>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</si>
  <si>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</si>
  <si>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</si>
  <si>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</si>
  <si>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</si>
  <si>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</si>
  <si>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</si>
  <si>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</si>
  <si>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</si>
  <si>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</si>
  <si>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</si>
  <si>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</si>
  <si>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</si>
  <si>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</si>
  <si>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</si>
  <si>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</si>
  <si>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</si>
  <si>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</si>
  <si>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</si>
  <si>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</si>
  <si>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</si>
  <si>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</si>
  <si>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</si>
  <si>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</si>
  <si>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</si>
  <si>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</si>
  <si>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</si>
  <si>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</si>
  <si>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</si>
  <si>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</si>
  <si>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</si>
  <si>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</si>
  <si>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</si>
  <si>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</si>
  <si>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</si>
  <si>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</si>
  <si>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</si>
  <si>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</si>
  <si>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</si>
  <si>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</si>
  <si>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</si>
  <si>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</si>
  <si>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</si>
  <si>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</si>
  <si>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</si>
  <si>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</si>
  <si>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</si>
  <si>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</si>
  <si>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</si>
  <si>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</si>
  <si>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</si>
  <si>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</si>
  <si>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</si>
  <si>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</si>
  <si>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</si>
  <si>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</si>
  <si>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</si>
  <si>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</si>
  <si>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</si>
  <si>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</si>
  <si>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</si>
  <si>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</si>
  <si>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</si>
  <si>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</si>
  <si>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</si>
  <si>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</si>
  <si>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</si>
  <si>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</si>
  <si>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</si>
  <si>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</si>
  <si>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</si>
  <si>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</si>
  <si>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</si>
  <si>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</si>
  <si>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</si>
  <si>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</si>
  <si>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</si>
  <si>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</si>
  <si>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</si>
  <si>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</si>
  <si>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</si>
  <si>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</si>
  <si>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</si>
  <si>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</si>
  <si>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</si>
  <si>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</si>
  <si>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</si>
  <si>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</si>
  <si>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</si>
  <si>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</si>
  <si>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</si>
  <si>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</si>
  <si>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</si>
  <si>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</si>
  <si>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</si>
  <si>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</si>
  <si>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</si>
  <si>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</si>
  <si>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</si>
  <si>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</si>
  <si>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</si>
  <si>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</si>
  <si>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</si>
  <si>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</si>
  <si>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</si>
  <si>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</si>
  <si>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</si>
  <si>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</si>
  <si>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</si>
  <si>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</si>
  <si>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</si>
  <si>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</si>
  <si>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</si>
  <si>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</si>
  <si>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</si>
  <si>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</si>
  <si>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</si>
  <si>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</si>
  <si>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</si>
  <si>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</si>
  <si>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</si>
  <si>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</si>
  <si>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</si>
  <si>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</si>
  <si>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</si>
  <si>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</si>
  <si>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</si>
  <si>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</si>
  <si>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</si>
  <si>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</si>
  <si>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</si>
  <si>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</si>
  <si>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</si>
  <si>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</si>
  <si>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</si>
  <si>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</si>
  <si>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</si>
  <si>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</si>
  <si>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</si>
  <si>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</si>
  <si>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</si>
  <si>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</si>
  <si>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</si>
  <si>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</si>
  <si>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</si>
  <si>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</si>
  <si>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</si>
  <si>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</si>
  <si>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</si>
  <si>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</si>
  <si>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</si>
  <si>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</si>
  <si>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</si>
  <si>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</si>
  <si>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</si>
  <si>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</si>
  <si>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</si>
  <si>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</si>
  <si>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</si>
  <si>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</si>
  <si>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</si>
  <si>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</si>
  <si>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</si>
  <si>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</si>
  <si>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</si>
  <si>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</si>
  <si>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</si>
  <si>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</si>
  <si>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</si>
  <si>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</si>
  <si>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</si>
  <si>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</si>
  <si>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</si>
  <si>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</si>
  <si>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</si>
  <si>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</si>
  <si>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</si>
  <si>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</si>
  <si>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</si>
  <si>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</si>
  <si>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</si>
  <si>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</si>
  <si>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</si>
  <si>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</si>
  <si>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</si>
  <si>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</si>
  <si>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</si>
  <si>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</si>
  <si>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</si>
  <si>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</si>
  <si>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</si>
  <si>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</si>
  <si>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</si>
  <si>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</si>
  <si>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</si>
  <si>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</si>
  <si>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</si>
  <si>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</si>
  <si>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</si>
  <si>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</si>
  <si>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</si>
  <si>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</si>
  <si>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</si>
  <si>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</si>
  <si>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</si>
  <si>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</si>
  <si>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</si>
  <si>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</si>
  <si>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</si>
  <si>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</si>
  <si>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</si>
  <si>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</si>
  <si>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</si>
  <si>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</si>
  <si>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</si>
  <si>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</si>
  <si>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</si>
  <si>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</si>
  <si>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</si>
  <si>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</si>
  <si>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</si>
  <si>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</si>
  <si>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</si>
  <si>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</si>
  <si>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</si>
  <si>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</si>
  <si>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</si>
  <si>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</si>
  <si>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</si>
  <si>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</si>
  <si>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</si>
  <si>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</si>
  <si>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</si>
  <si>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</si>
  <si>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</si>
  <si>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</si>
  <si>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</si>
  <si>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</si>
  <si>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</si>
  <si>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</si>
  <si>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</si>
  <si>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</si>
  <si>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</si>
  <si>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</si>
  <si>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</si>
  <si>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</si>
  <si>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</si>
  <si>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</si>
  <si>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</si>
  <si>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</si>
  <si>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</si>
  <si>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</si>
  <si>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</si>
  <si>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</si>
  <si>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</si>
  <si>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</si>
  <si>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</si>
  <si>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</si>
  <si>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</si>
  <si>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</si>
  <si>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</si>
  <si>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</si>
  <si>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</si>
  <si>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</si>
  <si>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</si>
  <si>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</si>
  <si>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</si>
  <si>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</si>
  <si>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</si>
  <si>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</si>
  <si>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</si>
  <si>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</si>
  <si>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</si>
  <si>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</si>
  <si>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</si>
  <si>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</si>
  <si>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</si>
  <si>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</si>
  <si>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</si>
  <si>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</si>
  <si>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</si>
  <si>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</si>
  <si>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</si>
  <si>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</si>
  <si>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</si>
  <si>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</si>
  <si>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</si>
  <si>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</si>
  <si>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</si>
  <si>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</si>
  <si>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</si>
  <si>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</si>
  <si>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</si>
  <si>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</si>
  <si>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</si>
  <si>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</si>
  <si>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</si>
  <si>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</si>
  <si>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</si>
  <si>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</si>
  <si>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</si>
  <si>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</si>
  <si>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</si>
  <si>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</si>
  <si>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</si>
  <si>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</si>
  <si>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</si>
  <si>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</si>
  <si>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</si>
  <si>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</si>
  <si>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</si>
  <si>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</si>
  <si>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</si>
  <si>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</si>
  <si>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</si>
  <si>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</si>
  <si>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</si>
  <si>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</si>
  <si>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</si>
  <si>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</si>
  <si>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</si>
  <si>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</si>
  <si>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</si>
  <si>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</si>
  <si>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</si>
  <si>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</si>
  <si>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</si>
  <si>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</si>
  <si>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</si>
  <si>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</si>
  <si>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</si>
  <si>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</si>
  <si>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</si>
  <si>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</si>
  <si>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</si>
  <si>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</si>
  <si>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</si>
  <si>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</si>
  <si>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</si>
  <si>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</si>
  <si>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</si>
  <si>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</si>
  <si>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</si>
  <si>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</si>
  <si>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</si>
  <si>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</si>
  <si>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</si>
  <si>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</si>
  <si>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</si>
  <si>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</si>
  <si>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</si>
  <si>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</si>
  <si>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</si>
  <si>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</si>
  <si>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</si>
  <si>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</si>
  <si>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</si>
  <si>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</si>
  <si>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</si>
  <si>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</si>
  <si>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</si>
  <si>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</si>
  <si>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</si>
  <si>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</si>
  <si>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</si>
  <si>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</si>
  <si>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</si>
  <si>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</si>
  <si>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</si>
  <si>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</si>
  <si>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</si>
  <si>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</si>
  <si>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</si>
  <si>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</si>
  <si>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</si>
  <si>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</si>
  <si>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</si>
  <si>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</si>
  <si>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</si>
  <si>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</si>
  <si>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</si>
  <si>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</si>
  <si>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</si>
  <si>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</si>
  <si>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</si>
  <si>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</si>
  <si>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</si>
  <si>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</si>
  <si>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</si>
  <si>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</si>
  <si>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</si>
  <si>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</si>
  <si>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</si>
  <si>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</si>
  <si>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</si>
  <si>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</si>
  <si>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</si>
  <si>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</si>
  <si>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</si>
  <si>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</si>
  <si>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</si>
  <si>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</si>
  <si>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</si>
  <si>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</si>
  <si>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</si>
  <si>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</si>
  <si>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</si>
  <si>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</si>
  <si>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</si>
  <si>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</si>
  <si>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</si>
  <si>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</si>
  <si>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</si>
  <si>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</si>
  <si>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</si>
  <si>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</si>
  <si>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</si>
  <si>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</si>
  <si>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</si>
  <si>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</si>
  <si>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</si>
  <si>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</si>
  <si>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</si>
  <si>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</si>
  <si>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</si>
  <si>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</si>
  <si>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</si>
  <si>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</si>
  <si>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</si>
  <si>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</si>
  <si>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</si>
  <si>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</si>
  <si>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</si>
  <si>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</si>
  <si>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</si>
  <si>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</si>
  <si>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</si>
  <si>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</si>
  <si>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</si>
  <si>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</si>
  <si>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</si>
  <si>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</si>
  <si>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</si>
  <si>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</si>
  <si>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</si>
  <si>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</si>
  <si>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</si>
  <si>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</si>
  <si>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</si>
  <si>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</si>
  <si>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</si>
  <si>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</si>
  <si>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</si>
  <si>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</si>
  <si>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</si>
  <si>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</si>
  <si>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</si>
  <si>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</si>
  <si>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</si>
  <si>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</si>
  <si>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</si>
  <si>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</si>
  <si>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</si>
  <si>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</si>
  <si>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</si>
  <si>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</si>
  <si>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</si>
  <si>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</si>
  <si>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</si>
  <si>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</si>
  <si>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</si>
  <si>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</si>
  <si>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</si>
  <si>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</si>
  <si>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</si>
  <si>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</si>
  <si>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</si>
  <si>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</si>
  <si>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</si>
  <si>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</si>
  <si>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</si>
  <si>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</si>
  <si>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</si>
  <si>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</si>
  <si>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</si>
  <si>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</si>
  <si>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</si>
  <si>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</si>
  <si>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</si>
  <si>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</si>
  <si>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</si>
  <si>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</si>
  <si>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</si>
  <si>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</si>
  <si>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</si>
  <si>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</si>
  <si>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</si>
  <si>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</si>
  <si>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</si>
  <si>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</si>
  <si>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</si>
  <si>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</si>
  <si>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</si>
  <si>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</si>
  <si>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</si>
  <si>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</si>
  <si>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</si>
  <si>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</si>
  <si>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</si>
  <si>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</si>
  <si>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</si>
  <si>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</si>
  <si>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</si>
  <si>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</si>
  <si>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</si>
  <si>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</si>
  <si>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</si>
  <si>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</si>
  <si>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</si>
  <si>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</si>
  <si>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</si>
  <si>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</si>
  <si>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</si>
  <si>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</si>
  <si>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</si>
  <si>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</si>
  <si>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</si>
  <si>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</si>
  <si>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</si>
  <si>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</si>
  <si>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</si>
  <si>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</si>
  <si>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</si>
  <si>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</si>
  <si>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</si>
  <si>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</si>
  <si>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</si>
  <si>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</si>
  <si>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</si>
  <si>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</si>
  <si>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</si>
  <si>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</si>
  <si>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</si>
  <si>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</si>
  <si>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</si>
  <si>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</si>
  <si>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</si>
  <si>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</si>
  <si>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</si>
  <si>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</si>
  <si>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</si>
  <si>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</si>
  <si>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</si>
  <si>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</si>
  <si>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</si>
  <si>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</si>
  <si>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</si>
  <si>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</si>
  <si>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</si>
  <si>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</si>
  <si>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</si>
  <si>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</si>
  <si>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</si>
  <si>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</si>
  <si>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</si>
  <si>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</si>
  <si>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</si>
  <si>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</si>
  <si>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</si>
  <si>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</si>
  <si>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</si>
  <si>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</si>
  <si>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</si>
  <si>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</si>
  <si>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</si>
  <si>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</si>
  <si>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</si>
  <si>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</si>
  <si>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</si>
  <si>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</si>
  <si>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</si>
  <si>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</si>
  <si>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</si>
  <si>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</si>
  <si>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</si>
  <si>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</si>
  <si>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</si>
  <si>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</si>
  <si>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</si>
  <si>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</si>
  <si>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</si>
  <si>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</si>
  <si>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</si>
  <si>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</si>
  <si>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</si>
  <si>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</si>
  <si>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</si>
  <si>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</si>
  <si>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</si>
  <si>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</si>
  <si>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</si>
  <si>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</si>
  <si>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</si>
  <si>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</si>
  <si>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</si>
  <si>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</si>
  <si>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</si>
  <si>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</si>
  <si>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</si>
  <si>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</si>
  <si>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</si>
  <si>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</si>
  <si>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</si>
  <si>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</si>
  <si>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</si>
  <si>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</si>
  <si>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</si>
  <si>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</si>
  <si>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</si>
  <si>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</si>
  <si>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</si>
  <si>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</si>
  <si>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</si>
  <si>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</si>
  <si>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</si>
  <si>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</si>
  <si>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</si>
  <si>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</si>
  <si>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</si>
  <si>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</si>
  <si>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</si>
  <si>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</si>
  <si>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</si>
  <si>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</si>
  <si>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</si>
  <si>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</si>
  <si>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</si>
  <si>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</si>
  <si>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</si>
  <si>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</si>
  <si>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</si>
  <si>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</si>
  <si>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</si>
  <si>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</si>
  <si>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</si>
  <si>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</si>
  <si>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</si>
  <si>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</si>
  <si>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</si>
  <si>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</si>
  <si>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</si>
  <si>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</si>
  <si>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</si>
  <si>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</si>
  <si>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</si>
  <si>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</si>
  <si>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</si>
  <si>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</si>
  <si>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</si>
  <si>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</si>
  <si>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</si>
  <si>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</si>
  <si>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</si>
  <si>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</si>
  <si>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</si>
  <si>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</si>
  <si>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</si>
  <si>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</si>
  <si>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</si>
  <si>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</si>
  <si>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</si>
  <si>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</si>
  <si>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</si>
  <si>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</si>
  <si>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</si>
  <si>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</si>
  <si>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</si>
  <si>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</si>
  <si>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</si>
  <si>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</si>
  <si>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</si>
  <si>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</si>
  <si>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</si>
  <si>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</si>
  <si>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</si>
  <si>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</si>
  <si>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</si>
  <si>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</si>
  <si>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</si>
  <si>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</si>
  <si>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</si>
  <si>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</si>
  <si>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</si>
  <si>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</si>
  <si>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</si>
  <si>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</si>
  <si>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</si>
  <si>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</si>
  <si>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</si>
  <si>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</si>
  <si>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</si>
  <si>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</si>
  <si>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</si>
  <si>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</si>
  <si>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</si>
  <si>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</si>
  <si>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</si>
  <si>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</si>
  <si>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</si>
  <si>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</si>
  <si>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</si>
  <si>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</si>
  <si>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</si>
  <si>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</si>
  <si>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</si>
  <si>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</si>
  <si>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</si>
  <si>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</si>
  <si>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</si>
  <si>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</si>
  <si>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</si>
  <si>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</si>
  <si>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</si>
  <si>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</si>
  <si>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</si>
  <si>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</si>
  <si>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</si>
  <si>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</si>
  <si>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</si>
  <si>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</si>
  <si>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</si>
  <si>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</si>
  <si>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</si>
  <si>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</si>
  <si>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</si>
  <si>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</si>
  <si>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</si>
  <si>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</si>
  <si>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</si>
  <si>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</si>
  <si>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</si>
  <si>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</si>
  <si>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</si>
  <si>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</si>
  <si>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</si>
  <si>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</si>
  <si>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</si>
  <si>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</si>
  <si>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</si>
  <si>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</si>
  <si>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</si>
  <si>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</si>
  <si>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</si>
  <si>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</si>
  <si>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</si>
  <si>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</si>
  <si>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</si>
  <si>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</si>
  <si>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</si>
  <si>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</si>
  <si>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</si>
  <si>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</si>
  <si>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</si>
  <si>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</si>
  <si>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</si>
  <si>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</si>
  <si>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</si>
  <si>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</si>
  <si>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</si>
  <si>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</si>
  <si>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</si>
  <si>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</si>
  <si>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</si>
  <si>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</si>
  <si>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</si>
  <si>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</si>
  <si>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</si>
  <si>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</si>
  <si>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</si>
  <si>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</si>
  <si>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</si>
  <si>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</si>
  <si>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</si>
  <si>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</si>
  <si>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</si>
  <si>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</si>
  <si>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</si>
  <si>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</si>
  <si>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</si>
  <si>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</si>
  <si>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</si>
  <si>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</si>
  <si>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</si>
  <si>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</si>
  <si>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</si>
  <si>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</si>
  <si>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</si>
  <si>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</si>
  <si>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</si>
  <si>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</si>
  <si>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</si>
  <si>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</si>
  <si>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</si>
  <si>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</si>
  <si>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</si>
  <si>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</si>
  <si>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</si>
  <si>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</si>
  <si>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</si>
  <si>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</si>
  <si>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</si>
  <si>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</si>
  <si>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</si>
  <si>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</si>
  <si>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</si>
  <si>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</si>
  <si>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</si>
  <si>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</si>
  <si>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</si>
  <si>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</si>
  <si>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</si>
  <si>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</si>
  <si>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</si>
  <si>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</si>
  <si>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</si>
  <si>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</si>
  <si>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</si>
  <si>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</si>
  <si>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</si>
  <si>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</si>
  <si>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</si>
  <si>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</si>
  <si>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</si>
  <si>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</si>
  <si>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</si>
  <si>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</si>
  <si>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</si>
  <si>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</si>
  <si>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</si>
  <si>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</si>
  <si>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</si>
  <si>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</si>
  <si>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</si>
  <si>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</si>
  <si>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</si>
  <si>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</si>
  <si>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</si>
  <si>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</si>
  <si>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</si>
  <si>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</si>
  <si>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</si>
  <si>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</si>
  <si>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</si>
  <si>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</si>
  <si>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</si>
  <si>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</si>
  <si>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</si>
  <si>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</si>
  <si>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</si>
  <si>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</si>
  <si>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</si>
  <si>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</si>
  <si>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</si>
  <si>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</si>
  <si>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</si>
  <si>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</si>
  <si>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</si>
  <si>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</si>
  <si>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</si>
  <si>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</si>
  <si>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</si>
  <si>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</si>
  <si>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</si>
  <si>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</si>
  <si>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</si>
  <si>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</si>
  <si>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</si>
  <si>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</si>
  <si>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</si>
  <si>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</si>
  <si>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</si>
  <si>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</si>
  <si>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</si>
  <si>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</si>
  <si>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</si>
  <si>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</si>
  <si>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</si>
  <si>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</si>
  <si>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</si>
  <si>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</si>
  <si>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</si>
  <si>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</si>
  <si>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</si>
  <si>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</si>
  <si>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</si>
  <si>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</si>
  <si>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</si>
  <si>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</si>
  <si>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</si>
  <si>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</si>
  <si>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</si>
  <si>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</si>
  <si>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</si>
  <si>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</si>
  <si>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</si>
  <si>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</si>
  <si>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</si>
  <si>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</si>
  <si>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</si>
  <si>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</si>
  <si>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</si>
  <si>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</si>
  <si>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</si>
  <si>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</si>
  <si>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</si>
  <si>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</si>
  <si>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</si>
  <si>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</si>
  <si>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</si>
  <si>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</si>
  <si>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</si>
  <si>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</si>
  <si>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</si>
  <si>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</si>
  <si>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</si>
  <si>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</si>
  <si>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</si>
  <si>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</si>
  <si>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</si>
  <si>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</si>
  <si>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</si>
  <si>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</si>
  <si>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</si>
  <si>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</si>
  <si>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</si>
  <si>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</si>
  <si>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</si>
  <si>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</si>
  <si>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</si>
  <si>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</si>
  <si>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</si>
  <si>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</si>
  <si>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</si>
  <si>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</si>
  <si>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</si>
  <si>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</si>
  <si>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</si>
  <si>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</si>
  <si>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</si>
  <si>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</si>
  <si>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</si>
  <si>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</si>
  <si>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</si>
  <si>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</si>
  <si>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</si>
  <si>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</si>
  <si>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</si>
  <si>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</si>
  <si>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</si>
  <si>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</si>
  <si>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</si>
  <si>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</si>
  <si>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</si>
  <si>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</si>
  <si>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</si>
  <si>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</si>
  <si>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</si>
  <si>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</si>
  <si>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</si>
  <si>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</si>
  <si>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</si>
  <si>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</si>
  <si>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</si>
  <si>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</si>
  <si>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</si>
  <si>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</si>
  <si>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</si>
  <si>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</si>
  <si>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</si>
  <si>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</si>
  <si>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</si>
  <si>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</si>
  <si>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</si>
  <si>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</si>
  <si>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</si>
  <si>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</si>
  <si>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</si>
  <si>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</si>
  <si>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</si>
  <si>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</si>
  <si>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</si>
  <si>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</si>
  <si>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</si>
  <si>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</si>
  <si>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</si>
  <si>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</si>
  <si>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</si>
  <si>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</si>
  <si>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</si>
  <si>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</si>
  <si>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</si>
  <si>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</si>
  <si>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</si>
  <si>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</si>
  <si>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</si>
  <si>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</si>
  <si>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</si>
  <si>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</si>
  <si>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</si>
  <si>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</si>
  <si>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</si>
  <si>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</si>
  <si>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</si>
  <si>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</si>
  <si>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</si>
  <si>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</si>
  <si>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</si>
  <si>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</si>
  <si>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</si>
  <si>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</si>
  <si>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</si>
  <si>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</si>
  <si>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</si>
  <si>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</si>
  <si>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</si>
  <si>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</si>
  <si>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</si>
  <si>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</si>
  <si>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</si>
  <si>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</si>
  <si>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</si>
  <si>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</si>
  <si>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</si>
  <si>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</si>
  <si>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</si>
  <si>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</si>
  <si>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</si>
  <si>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</si>
  <si>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</si>
  <si>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</si>
  <si>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</si>
  <si>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</si>
  <si>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</si>
  <si>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</si>
  <si>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</si>
  <si>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</si>
  <si>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</si>
  <si>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</si>
  <si>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</si>
  <si>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</si>
  <si>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</si>
  <si>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</si>
  <si>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</si>
  <si>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</si>
  <si>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</si>
  <si>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</si>
  <si>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</si>
  <si>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</si>
  <si>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</si>
  <si>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</si>
  <si>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</si>
  <si>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</si>
  <si>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</si>
  <si>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</si>
  <si>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</si>
  <si>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</si>
  <si>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</si>
  <si>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</si>
  <si>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</si>
  <si>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</si>
  <si>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</si>
  <si>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</si>
  <si>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</si>
  <si>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</si>
  <si>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</si>
  <si>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</si>
  <si>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</si>
  <si>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</si>
  <si>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</si>
  <si>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</si>
  <si>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</si>
  <si>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</si>
  <si>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</si>
  <si>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</si>
  <si>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</si>
  <si>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</si>
  <si>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</si>
  <si>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</si>
  <si>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</si>
  <si>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</si>
  <si>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</si>
  <si>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</si>
  <si>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</si>
  <si>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</si>
  <si>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</si>
  <si>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</si>
  <si>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</si>
  <si>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</si>
  <si>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</si>
  <si>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</si>
  <si>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</si>
  <si>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</si>
  <si>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</si>
  <si>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</si>
  <si>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</si>
  <si>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</si>
  <si>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</si>
  <si>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</si>
  <si>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</si>
  <si>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</si>
  <si>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</si>
  <si>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</si>
  <si>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</si>
  <si>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</si>
  <si>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</si>
  <si>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</si>
  <si>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</si>
  <si>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</si>
  <si>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</si>
  <si>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</si>
  <si>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</si>
  <si>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</si>
  <si>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</si>
  <si>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</si>
  <si>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</si>
  <si>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</si>
  <si>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</si>
  <si>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</si>
  <si>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</si>
  <si>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</si>
  <si>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</si>
  <si>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</si>
  <si>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</si>
  <si>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</si>
  <si>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</si>
  <si>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</si>
  <si>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</si>
  <si>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</si>
  <si>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</si>
  <si>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</si>
  <si>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</si>
  <si>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</si>
  <si>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</si>
  <si>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</si>
  <si>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</si>
  <si>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</si>
  <si>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</si>
  <si>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</si>
  <si>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</si>
  <si>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</si>
  <si>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</si>
  <si>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</si>
  <si>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</si>
  <si>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</si>
  <si>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</si>
  <si>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</si>
  <si>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</si>
  <si>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</si>
  <si>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</si>
  <si>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</si>
  <si>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</si>
  <si>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</si>
  <si>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</si>
  <si>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</si>
  <si>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</si>
  <si>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</si>
  <si>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</si>
  <si>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</si>
  <si>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</si>
  <si>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</si>
  <si>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</si>
  <si>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</si>
  <si>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</si>
  <si>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</si>
  <si>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</si>
  <si>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</si>
  <si>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</si>
  <si>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</si>
  <si>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</si>
  <si>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</si>
  <si>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</si>
  <si>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</si>
  <si>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</si>
  <si>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</si>
  <si>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</si>
  <si>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</si>
  <si>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</si>
  <si>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</si>
  <si>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</si>
  <si>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</si>
  <si>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</si>
  <si>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</si>
  <si>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</si>
  <si>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</si>
  <si>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</si>
  <si>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</si>
  <si>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</si>
  <si>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</si>
  <si>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</si>
  <si>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</si>
  <si>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</si>
  <si>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</si>
  <si>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</si>
  <si>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</si>
  <si>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</si>
  <si>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</si>
  <si>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</si>
  <si>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</si>
  <si>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</si>
  <si>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</si>
  <si>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</si>
  <si>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</si>
  <si>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</si>
  <si>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</si>
  <si>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</si>
  <si>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</si>
  <si>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</si>
  <si>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</si>
  <si>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</si>
  <si>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</si>
  <si>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</si>
  <si>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</si>
  <si>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</si>
  <si>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</si>
  <si>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</si>
  <si>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</si>
  <si>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</si>
  <si>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</si>
  <si>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</si>
  <si>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</si>
  <si>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</si>
  <si>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</si>
  <si>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</si>
  <si>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</si>
  <si>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</si>
  <si>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</si>
  <si>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</si>
  <si>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</si>
  <si>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</si>
  <si>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</si>
  <si>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</si>
  <si>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</si>
  <si>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</si>
  <si>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</si>
  <si>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</si>
  <si>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</si>
  <si>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</si>
  <si>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</si>
  <si>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</si>
  <si>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</si>
  <si>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</si>
  <si>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</si>
  <si>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</si>
  <si>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</si>
  <si>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</si>
  <si>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</si>
  <si>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</si>
  <si>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</si>
  <si>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</si>
  <si>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</si>
  <si>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</si>
  <si>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</si>
  <si>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</si>
  <si>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</si>
  <si>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</si>
  <si>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</si>
  <si>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</si>
  <si>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</si>
  <si>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</si>
  <si>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</si>
  <si>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</si>
  <si>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</si>
  <si>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</si>
  <si>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</si>
  <si>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</si>
  <si>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</si>
  <si>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</si>
  <si>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</si>
  <si>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</si>
  <si>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</si>
  <si>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</si>
  <si>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</si>
  <si>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</si>
  <si>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</si>
  <si>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</si>
  <si>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</si>
  <si>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</si>
  <si>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</si>
  <si>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</si>
  <si>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</si>
  <si>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</si>
  <si>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</si>
  <si>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</si>
  <si>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</si>
  <si>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</si>
  <si>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</si>
  <si>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</si>
  <si>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</si>
  <si>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</si>
  <si>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</si>
  <si>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</si>
  <si>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</si>
  <si>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</si>
  <si>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</si>
  <si>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</si>
  <si>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</si>
  <si>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</si>
  <si>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</si>
  <si>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</si>
  <si>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</si>
  <si>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</si>
  <si>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</si>
  <si>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</si>
  <si>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</si>
  <si>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</si>
  <si>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</si>
  <si>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</si>
  <si>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</si>
  <si>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</si>
  <si>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</si>
  <si>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</si>
  <si>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</si>
  <si>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</si>
  <si>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</si>
  <si>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</si>
  <si>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</si>
  <si>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</si>
  <si>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</si>
  <si>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</si>
  <si>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</si>
  <si>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</si>
  <si>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</si>
  <si>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</si>
  <si>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</si>
  <si>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</si>
  <si>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</si>
  <si>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</si>
  <si>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</si>
  <si>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</si>
  <si>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</si>
  <si>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</si>
  <si>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</si>
  <si>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</si>
  <si>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</si>
  <si>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</si>
  <si>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</si>
  <si>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</si>
  <si>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</si>
  <si>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</si>
  <si>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</si>
  <si>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</si>
  <si>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</si>
  <si>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</si>
  <si>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</si>
  <si>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</si>
  <si>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</si>
  <si>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</si>
  <si>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</si>
  <si>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</si>
  <si>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</si>
  <si>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</si>
  <si>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</si>
  <si>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</si>
  <si>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</si>
  <si>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</si>
  <si>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</si>
  <si>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</si>
  <si>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</si>
  <si>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</si>
  <si>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</si>
  <si>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</si>
  <si>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</si>
  <si>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</si>
  <si>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</si>
  <si>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</si>
  <si>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</si>
  <si>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</si>
  <si>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</si>
  <si>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</si>
  <si>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</si>
  <si>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</si>
  <si>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</si>
  <si>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</si>
  <si>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</si>
  <si>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</si>
  <si>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</si>
  <si>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</si>
  <si>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</si>
  <si>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</si>
  <si>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</si>
  <si>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</si>
  <si>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</si>
  <si>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</si>
  <si>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</si>
  <si>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</si>
  <si>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</si>
  <si>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</si>
  <si>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</si>
  <si>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</si>
  <si>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</si>
  <si>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</si>
  <si>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</si>
  <si>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</si>
  <si>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</si>
  <si>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</si>
  <si>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</si>
  <si>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</si>
  <si>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</si>
  <si>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</si>
  <si>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</si>
  <si>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</si>
  <si>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</si>
  <si>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</si>
  <si>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</si>
  <si>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</si>
  <si>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</si>
  <si>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</si>
  <si>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</si>
  <si>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</si>
  <si>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</si>
  <si>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</si>
  <si>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</si>
  <si>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</si>
  <si>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</si>
  <si>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</si>
  <si>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</si>
  <si>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</si>
  <si>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</si>
  <si>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</si>
  <si>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</si>
  <si>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</si>
  <si>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</si>
  <si>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</si>
  <si>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</si>
  <si>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</si>
  <si>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</si>
  <si>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</si>
  <si>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</si>
  <si>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</si>
  <si>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</si>
  <si>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</si>
  <si>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</si>
  <si>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</si>
  <si>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</si>
  <si>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</si>
  <si>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</si>
  <si>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</si>
  <si>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</si>
  <si>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</si>
  <si>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</si>
  <si>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</si>
  <si>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</si>
  <si>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</si>
  <si>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</si>
  <si>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</si>
  <si>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</si>
  <si>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</si>
  <si>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</si>
  <si>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</si>
  <si>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</si>
  <si>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</si>
  <si>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</si>
  <si>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</si>
  <si>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</si>
  <si>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</si>
  <si>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</si>
  <si>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</si>
  <si>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</si>
  <si>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</si>
  <si>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</si>
  <si>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</si>
  <si>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</si>
  <si>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</si>
  <si>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</si>
  <si>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</si>
  <si>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</si>
  <si>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</si>
  <si>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</si>
  <si>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</si>
  <si>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</si>
  <si>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</si>
  <si>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</si>
  <si>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</si>
  <si>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</si>
  <si>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</si>
  <si>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</si>
  <si>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</si>
  <si>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</si>
  <si>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</si>
  <si>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</si>
  <si>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</si>
  <si>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</si>
  <si>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</si>
  <si>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</si>
  <si>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</si>
  <si>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</si>
  <si>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</si>
  <si>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</si>
  <si>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</si>
  <si>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</si>
  <si>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</si>
  <si>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</si>
  <si>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</si>
  <si>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</si>
  <si>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</si>
  <si>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</si>
  <si>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</si>
  <si>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</si>
  <si>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</si>
  <si>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</si>
  <si>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</si>
  <si>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</si>
  <si>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</si>
  <si>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</si>
  <si>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</si>
  <si>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</si>
  <si>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</si>
  <si>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</si>
  <si>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</si>
  <si>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</si>
  <si>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</si>
  <si>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</si>
  <si>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</si>
  <si>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</si>
  <si>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</si>
  <si>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</si>
  <si>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</si>
  <si>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</si>
  <si>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</si>
  <si>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</si>
  <si>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</si>
  <si>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</si>
  <si>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</si>
  <si>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</si>
  <si>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</si>
  <si>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</si>
  <si>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</si>
  <si>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</si>
  <si>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</si>
  <si>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</si>
  <si>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</si>
  <si>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</si>
  <si>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</si>
  <si>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</si>
  <si>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</si>
  <si>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</si>
  <si>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</si>
  <si>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</si>
  <si>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</si>
  <si>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</si>
  <si>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</si>
  <si>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</si>
  <si>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</si>
  <si>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</si>
  <si>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</si>
  <si>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</si>
  <si>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</si>
  <si>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</si>
  <si>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</si>
  <si>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</si>
  <si>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</si>
  <si>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</si>
  <si>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</si>
  <si>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</si>
  <si>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</si>
  <si>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</si>
  <si>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</si>
  <si>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</si>
  <si>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</si>
  <si>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</si>
  <si>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</si>
  <si>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</si>
  <si>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</si>
  <si>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</si>
  <si>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</si>
  <si>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</si>
  <si>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</si>
  <si>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</si>
  <si>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</si>
  <si>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</si>
  <si>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</si>
  <si>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</si>
  <si>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</si>
  <si>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</si>
  <si>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</si>
  <si>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</si>
  <si>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</si>
  <si>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</si>
  <si>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</si>
  <si>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</si>
  <si>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</si>
  <si>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</si>
  <si>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</si>
  <si>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</si>
  <si>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</si>
  <si>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</si>
  <si>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</si>
  <si>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</si>
  <si>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</si>
  <si>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</si>
  <si>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</si>
  <si>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</si>
  <si>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</si>
  <si>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</si>
  <si>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</si>
  <si>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</si>
  <si>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</si>
  <si>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</si>
  <si>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</si>
  <si>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</si>
  <si>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</si>
  <si>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</si>
  <si>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</si>
  <si>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</si>
  <si>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</si>
  <si>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</si>
  <si>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</si>
  <si>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</si>
  <si>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</si>
  <si>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</si>
  <si>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</si>
  <si>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</si>
  <si>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</si>
  <si>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</si>
  <si>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</si>
  <si>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</si>
  <si>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</si>
  <si>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</si>
  <si>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</si>
  <si>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</si>
  <si>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</si>
  <si>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</si>
  <si>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</si>
  <si>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</si>
  <si>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</si>
  <si>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</si>
  <si>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</si>
  <si>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</si>
  <si>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</si>
  <si>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</si>
  <si>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</si>
  <si>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</si>
  <si>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</si>
  <si>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</si>
  <si>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</si>
  <si>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</si>
  <si>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</si>
  <si>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</si>
  <si>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</si>
  <si>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</si>
  <si>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</si>
  <si>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</si>
  <si>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</si>
  <si>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</si>
  <si>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</si>
  <si>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</si>
  <si>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</si>
  <si>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</si>
  <si>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</si>
  <si>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</si>
  <si>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</si>
  <si>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</si>
  <si>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</si>
  <si>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</si>
  <si>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</si>
  <si>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</si>
  <si>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</si>
  <si>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</si>
  <si>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</si>
  <si>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</si>
  <si>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</si>
  <si>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</si>
  <si>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</si>
  <si>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</si>
  <si>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</si>
  <si>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</si>
  <si>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</si>
  <si>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</si>
  <si>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</si>
  <si>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</si>
  <si>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</si>
  <si>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</si>
  <si>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</si>
  <si>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</si>
  <si>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</si>
  <si>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</si>
  <si>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</si>
  <si>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</si>
  <si>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</si>
  <si>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</si>
  <si>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</si>
  <si>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</si>
  <si>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</si>
  <si>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</si>
  <si>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</si>
  <si>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</si>
  <si>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</si>
  <si>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</si>
  <si>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</si>
  <si>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</si>
  <si>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</si>
  <si>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</si>
  <si>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</si>
  <si>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</si>
  <si>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</si>
  <si>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</si>
  <si>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</si>
  <si>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</si>
  <si>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</si>
  <si>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</si>
  <si>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</si>
  <si>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</si>
  <si>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</si>
  <si>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</si>
  <si>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</si>
  <si>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</si>
  <si>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</si>
  <si>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</si>
  <si>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</si>
  <si>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</si>
  <si>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</si>
  <si>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</si>
  <si>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</si>
  <si>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</si>
  <si>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</si>
  <si>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</si>
  <si>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</si>
  <si>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</si>
  <si>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</si>
  <si>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</si>
  <si>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</si>
  <si>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</si>
  <si>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</si>
  <si>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</si>
  <si>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</si>
  <si>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</si>
  <si>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</si>
  <si>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</si>
  <si>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</si>
  <si>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</si>
  <si>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</si>
  <si>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</si>
  <si>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</si>
  <si>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</si>
  <si>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</si>
  <si>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</si>
  <si>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</si>
  <si>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</si>
  <si>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</si>
  <si>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</si>
  <si>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</si>
  <si>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</si>
  <si>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</si>
  <si>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</si>
  <si>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</si>
  <si>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</si>
  <si>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</si>
  <si>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</si>
  <si>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</si>
  <si>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</si>
  <si>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</si>
  <si>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</si>
  <si>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</si>
  <si>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</si>
  <si>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</si>
  <si>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</si>
  <si>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</si>
  <si>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</si>
  <si>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</si>
  <si>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</si>
  <si>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</si>
  <si>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</si>
  <si>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</si>
  <si>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</si>
  <si>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</si>
  <si>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</si>
  <si>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</si>
  <si>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</si>
  <si>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</si>
  <si>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</si>
  <si>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</si>
  <si>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</si>
  <si>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</si>
  <si>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</si>
  <si>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</si>
  <si>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</si>
  <si>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</si>
  <si>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</si>
  <si>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</si>
  <si>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</si>
  <si>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</si>
  <si>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</si>
  <si>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</si>
  <si>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</si>
  <si>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</si>
  <si>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</si>
  <si>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</si>
  <si>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</si>
  <si>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</si>
  <si>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</si>
  <si>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</si>
  <si>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</si>
  <si>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</si>
  <si>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</si>
  <si>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</si>
  <si>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</si>
  <si>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</si>
  <si>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</si>
  <si>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</si>
  <si>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</si>
  <si>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</si>
  <si>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</si>
  <si>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</si>
  <si>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</si>
  <si>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</si>
  <si>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</si>
  <si>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</si>
  <si>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</si>
  <si>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</si>
  <si>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</si>
  <si>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</si>
  <si>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</si>
  <si>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</si>
  <si>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</si>
  <si>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</si>
  <si>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</si>
  <si>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</si>
  <si>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</si>
  <si>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</si>
  <si>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</si>
  <si>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</si>
  <si>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</si>
  <si>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</si>
  <si>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</si>
  <si>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</si>
  <si>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</si>
  <si>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</si>
  <si>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</si>
  <si>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</si>
  <si>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</si>
  <si>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</si>
  <si>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</si>
  <si>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</si>
  <si>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</si>
  <si>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</si>
  <si>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</si>
  <si>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</si>
  <si>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</si>
  <si>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</si>
  <si>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</si>
  <si>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</si>
  <si>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</si>
  <si>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</si>
  <si>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</si>
  <si>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</si>
  <si>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</si>
  <si>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</si>
  <si>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</si>
  <si>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</si>
  <si>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</si>
  <si>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</si>
  <si>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</si>
  <si>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</si>
  <si>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</si>
  <si>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</si>
  <si>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</si>
  <si>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</si>
  <si>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</si>
  <si>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</si>
  <si>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</si>
  <si>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</si>
  <si>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</si>
  <si>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</si>
  <si>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</si>
  <si>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</si>
  <si>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</si>
  <si>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</si>
  <si>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</si>
  <si>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</si>
  <si>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</si>
  <si>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</si>
  <si>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</si>
  <si>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</si>
  <si>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</si>
  <si>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</si>
  <si>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</si>
  <si>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</si>
  <si>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</si>
  <si>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</si>
  <si>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</si>
  <si>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</si>
  <si>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</si>
  <si>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</si>
  <si>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</si>
  <si>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</si>
  <si>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</si>
  <si>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</si>
  <si>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</si>
  <si>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</si>
  <si>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</si>
  <si>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</si>
  <si>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</si>
  <si>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</si>
  <si>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</si>
  <si>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</si>
  <si>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</si>
  <si>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</si>
  <si>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</si>
  <si>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</si>
  <si>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</si>
  <si>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</si>
  <si>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</si>
  <si>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</si>
  <si>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</si>
  <si>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</si>
  <si>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</si>
  <si>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</si>
  <si>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</si>
  <si>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</si>
  <si>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</si>
  <si>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</si>
  <si>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</si>
  <si>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</si>
  <si>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</si>
  <si>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</si>
  <si>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</si>
  <si>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</si>
  <si>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</si>
  <si>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</si>
  <si>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</si>
  <si>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</si>
  <si>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</si>
  <si>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</si>
  <si>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</si>
  <si>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</si>
  <si>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</si>
  <si>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</si>
  <si>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</si>
  <si>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</si>
  <si>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</si>
  <si>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</si>
  <si>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</si>
  <si>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</si>
  <si>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</si>
  <si>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</si>
  <si>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</si>
  <si>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</si>
  <si>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</si>
  <si>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</si>
  <si>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</si>
  <si>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</si>
  <si>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</si>
  <si>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</si>
  <si>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</si>
  <si>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</si>
  <si>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</si>
  <si>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</si>
  <si>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</si>
  <si>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</si>
  <si>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</si>
  <si>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</si>
  <si>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</si>
  <si>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</si>
  <si>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</si>
  <si>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</si>
  <si>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</si>
  <si>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</si>
  <si>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</si>
  <si>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</si>
  <si>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</si>
  <si>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</si>
  <si>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</si>
  <si>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</si>
  <si>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</si>
  <si>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</si>
  <si>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</si>
  <si>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</si>
  <si>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</si>
  <si>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</si>
  <si>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</si>
  <si>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</si>
  <si>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</si>
  <si>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</si>
  <si>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</si>
  <si>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</si>
  <si>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</si>
  <si>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</si>
  <si>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</si>
  <si>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</si>
  <si>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</si>
  <si>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</si>
  <si>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</si>
  <si>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</si>
  <si>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</si>
  <si>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</si>
  <si>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</si>
  <si>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</si>
  <si>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</si>
  <si>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</si>
  <si>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</si>
  <si>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</si>
  <si>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</si>
  <si>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</si>
  <si>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</si>
  <si>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</si>
  <si>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</si>
  <si>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</si>
  <si>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</si>
  <si>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</si>
  <si>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</si>
  <si>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</si>
  <si>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</si>
  <si>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</si>
  <si>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</si>
  <si>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</si>
  <si>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</si>
  <si>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</si>
  <si>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</si>
  <si>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</si>
  <si>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</si>
  <si>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</si>
  <si>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</si>
  <si>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</si>
  <si>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</si>
  <si>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</si>
  <si>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</si>
  <si>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</si>
  <si>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</si>
  <si>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</si>
  <si>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</si>
  <si>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</si>
  <si>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</si>
  <si>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</si>
  <si>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</si>
  <si>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</si>
  <si>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</si>
  <si>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</si>
  <si>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</si>
  <si>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</si>
  <si>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</si>
  <si>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</si>
  <si>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</si>
  <si>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</si>
  <si>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</si>
  <si>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</si>
  <si>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</si>
  <si>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</si>
  <si>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</si>
  <si>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</si>
  <si>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</si>
  <si>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</si>
  <si>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</si>
  <si>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</si>
  <si>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</si>
  <si>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</si>
  <si>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</si>
  <si>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</si>
  <si>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</si>
  <si>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</si>
  <si>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</si>
  <si>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</si>
  <si>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</si>
  <si>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</si>
  <si>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</si>
  <si>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</si>
  <si>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</si>
  <si>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</si>
  <si>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</si>
  <si>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</si>
  <si>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</si>
  <si>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</si>
  <si>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</si>
  <si>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</si>
  <si>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</si>
  <si>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</si>
  <si>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</si>
  <si>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</si>
  <si>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</si>
  <si>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</si>
  <si>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</si>
  <si>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</si>
  <si>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</si>
  <si>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</si>
  <si>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</si>
  <si>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</si>
  <si>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</si>
  <si>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</si>
  <si>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</si>
  <si>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</si>
  <si>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</si>
  <si>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</si>
  <si>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</si>
  <si>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</si>
  <si>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</si>
  <si>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</si>
  <si>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</si>
  <si>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</si>
  <si>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</si>
  <si>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</si>
  <si>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</si>
  <si>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</si>
  <si>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</si>
  <si>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</si>
  <si>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</si>
  <si>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</si>
  <si>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</si>
  <si>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</si>
  <si>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</si>
  <si>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</si>
  <si>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</si>
  <si>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</si>
  <si>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</si>
  <si>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</si>
  <si>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</si>
  <si>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</si>
  <si>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</si>
  <si>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</si>
  <si>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</si>
  <si>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</si>
  <si>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</si>
  <si>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</si>
  <si>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</si>
  <si>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</si>
  <si>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</si>
  <si>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</si>
  <si>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</si>
  <si>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</si>
  <si>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</si>
  <si>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</si>
  <si>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</si>
  <si>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</si>
  <si>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</si>
  <si>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</si>
  <si>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</si>
  <si>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</si>
  <si>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</si>
  <si>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</si>
  <si>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</si>
  <si>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</si>
  <si>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</si>
  <si>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</si>
  <si>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</si>
  <si>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</si>
  <si>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</si>
  <si>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</si>
  <si>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</si>
  <si>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</si>
  <si>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</si>
  <si>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</si>
  <si>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</si>
  <si>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</si>
  <si>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</si>
  <si>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</si>
  <si>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</si>
  <si>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</si>
  <si>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</si>
  <si>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</si>
  <si>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</si>
  <si>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</si>
  <si>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</si>
  <si>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</si>
  <si>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</si>
  <si>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</si>
  <si>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</si>
  <si>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</si>
  <si>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</si>
  <si>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</si>
  <si>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</si>
  <si>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</si>
  <si>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</si>
  <si>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</si>
  <si>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</si>
  <si>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</si>
  <si>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</si>
  <si>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</si>
  <si>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</si>
  <si>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</si>
  <si>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</si>
  <si>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</si>
  <si>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</si>
  <si>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</si>
  <si>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</si>
  <si>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</si>
  <si>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</si>
  <si>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</si>
  <si>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</si>
  <si>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</si>
  <si>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</si>
  <si>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</si>
  <si>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</si>
  <si>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</si>
  <si>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</si>
  <si>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</si>
  <si>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</si>
  <si>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</si>
  <si>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</si>
  <si>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</si>
  <si>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</si>
  <si>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</si>
  <si>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</si>
  <si>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</si>
  <si>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</si>
  <si>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</si>
  <si>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</si>
  <si>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</si>
  <si>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</si>
  <si>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</si>
  <si>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</si>
  <si>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</si>
  <si>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</si>
  <si>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</si>
  <si>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</si>
  <si>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</si>
  <si>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</si>
  <si>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</si>
  <si>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</si>
  <si>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</si>
  <si>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</si>
  <si>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</si>
  <si>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</si>
  <si>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</si>
  <si>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</si>
  <si>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</si>
  <si>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</si>
  <si>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</si>
  <si>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</si>
  <si>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</si>
  <si>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</si>
  <si>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</si>
  <si>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</si>
  <si>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</si>
  <si>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</si>
  <si>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</si>
  <si>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</si>
  <si>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</si>
  <si>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</si>
  <si>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</si>
  <si>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</si>
  <si>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</si>
  <si>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</si>
  <si>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</si>
  <si>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</si>
  <si>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</si>
  <si>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</si>
  <si>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</si>
  <si>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</si>
  <si>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</si>
  <si>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</si>
  <si>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</si>
  <si>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</si>
  <si>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</si>
  <si>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</si>
  <si>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</si>
  <si>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</si>
  <si>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</si>
  <si>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</si>
  <si>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</si>
  <si>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</si>
  <si>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</si>
  <si>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</si>
  <si>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</si>
  <si>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</si>
  <si>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</si>
  <si>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</si>
  <si>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</si>
  <si>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</si>
  <si>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</si>
  <si>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</si>
  <si>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</si>
  <si>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</si>
  <si>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</si>
  <si>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</si>
  <si>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</si>
  <si>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</si>
  <si>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</si>
  <si>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</si>
  <si>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</si>
  <si>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</si>
  <si>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</si>
  <si>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</si>
  <si>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</si>
  <si>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</si>
  <si>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</si>
  <si>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</si>
  <si>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</si>
  <si>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</si>
  <si>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</si>
  <si>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</si>
  <si>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</si>
  <si>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</si>
  <si>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</si>
  <si>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</si>
  <si>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</si>
  <si>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</si>
  <si>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</si>
  <si>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</si>
  <si>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</si>
  <si>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</si>
  <si>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</si>
  <si>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</si>
  <si>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</si>
  <si>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</si>
  <si>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</si>
  <si>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</si>
  <si>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</si>
  <si>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</si>
  <si>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</si>
  <si>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</si>
  <si>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</si>
  <si>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</si>
  <si>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</si>
  <si>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</si>
  <si>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</si>
  <si>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</si>
  <si>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</si>
  <si>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</si>
  <si>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</si>
  <si>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</si>
  <si>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</si>
  <si>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</si>
  <si>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</si>
  <si>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</si>
  <si>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</si>
  <si>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</si>
  <si>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</si>
  <si>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</si>
  <si>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</si>
  <si>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</si>
  <si>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</si>
  <si>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</si>
  <si>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</si>
  <si>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</si>
  <si>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</si>
  <si>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</si>
  <si>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</si>
  <si>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</si>
  <si>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</si>
  <si>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</si>
  <si>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</si>
  <si>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</si>
  <si>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</si>
  <si>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</si>
  <si>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</si>
  <si>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</si>
  <si>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</si>
  <si>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</si>
  <si>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</si>
  <si>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</si>
  <si>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</si>
  <si>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</si>
  <si>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</si>
  <si>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</si>
  <si>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</si>
  <si>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</si>
  <si>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</si>
  <si>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</si>
  <si>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</si>
  <si>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</si>
  <si>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</si>
  <si>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</si>
  <si>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</si>
  <si>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</si>
  <si>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</si>
  <si>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</si>
  <si>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</si>
  <si>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</si>
  <si>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</si>
  <si>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</si>
  <si>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</si>
  <si>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</si>
  <si>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</si>
  <si>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</si>
  <si>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</si>
  <si>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</si>
  <si>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</si>
  <si>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</si>
  <si>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</si>
  <si>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</si>
  <si>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</si>
  <si>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</si>
  <si>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</si>
  <si>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</si>
  <si>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</si>
  <si>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</si>
  <si>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</si>
  <si>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</si>
  <si>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</si>
  <si>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</si>
  <si>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</si>
  <si>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</si>
  <si>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</si>
  <si>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</si>
  <si>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</si>
  <si>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</si>
  <si>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</si>
  <si>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</si>
  <si>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</si>
  <si>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</si>
  <si>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</si>
  <si>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</si>
  <si>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</si>
  <si>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</si>
  <si>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</si>
  <si>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</si>
  <si>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</si>
  <si>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</si>
  <si>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</si>
  <si>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</si>
  <si>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</si>
  <si>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</si>
  <si>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</si>
  <si>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</si>
  <si>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</si>
  <si>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</si>
  <si>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</si>
  <si>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</si>
  <si>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</si>
  <si>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</si>
  <si>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</si>
  <si>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</si>
  <si>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</si>
  <si>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</si>
  <si>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</si>
  <si>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</si>
  <si>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</si>
  <si>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</si>
  <si>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</si>
  <si>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</si>
  <si>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</si>
  <si>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</si>
  <si>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</si>
  <si>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</si>
  <si>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</si>
  <si>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</si>
  <si>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</si>
  <si>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</si>
  <si>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</si>
  <si>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</si>
  <si>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</si>
  <si>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</si>
  <si>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</si>
  <si>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</si>
  <si>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</si>
  <si>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</si>
  <si>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</si>
  <si>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</si>
  <si>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</si>
  <si>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</si>
  <si>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</si>
  <si>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</si>
  <si>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</si>
  <si>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</si>
  <si>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</si>
  <si>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</si>
  <si>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</si>
  <si>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</si>
  <si>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</si>
  <si>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</si>
  <si>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</si>
  <si>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</si>
  <si>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</si>
  <si>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</si>
  <si>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</si>
  <si>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</si>
  <si>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</si>
  <si>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</si>
  <si>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</si>
  <si>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</si>
  <si>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</si>
  <si>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</si>
  <si>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</si>
  <si>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</si>
  <si>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</si>
  <si>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</si>
  <si>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</si>
  <si>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</si>
  <si>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</si>
  <si>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</si>
  <si>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</si>
  <si>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</si>
  <si>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</si>
  <si>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</si>
  <si>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</si>
  <si>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</si>
  <si>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</si>
  <si>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</si>
  <si>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</si>
  <si>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</si>
  <si>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</si>
  <si>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</si>
  <si>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</si>
  <si>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</si>
  <si>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</si>
  <si>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</si>
  <si>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</si>
  <si>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</si>
  <si>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</si>
  <si>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</si>
  <si>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</si>
  <si>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</si>
  <si>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</si>
  <si>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</si>
  <si>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</si>
  <si>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</si>
  <si>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</si>
  <si>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</si>
  <si>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</si>
  <si>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</si>
  <si>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</si>
  <si>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</si>
  <si>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</si>
  <si>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</si>
  <si>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</si>
  <si>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</si>
  <si>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</si>
  <si>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</si>
  <si>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</si>
  <si>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</si>
  <si>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</si>
  <si>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</si>
  <si>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</si>
  <si>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</si>
  <si>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</si>
  <si>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</si>
  <si>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</si>
  <si>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</si>
  <si>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</si>
  <si>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</si>
  <si>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</si>
  <si>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</si>
  <si>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</si>
  <si>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</si>
  <si>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</si>
  <si>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</si>
  <si>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</si>
  <si>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</si>
  <si>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</si>
  <si>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</si>
  <si>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</si>
  <si>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</si>
  <si>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</si>
  <si>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</si>
  <si>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</si>
  <si>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</si>
  <si>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</si>
  <si>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</si>
  <si>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</si>
  <si>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</si>
  <si>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</si>
  <si>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</si>
  <si>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</si>
  <si>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</si>
  <si>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</si>
  <si>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</si>
  <si>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</si>
  <si>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</si>
  <si>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</si>
  <si>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</si>
  <si>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</si>
  <si>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</si>
  <si>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</si>
  <si>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</si>
  <si>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</si>
  <si>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</si>
  <si>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</si>
  <si>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</si>
  <si>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</si>
  <si>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</si>
  <si>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</si>
  <si>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</si>
  <si>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</si>
  <si>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</si>
  <si>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</si>
  <si>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</si>
  <si>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</si>
  <si>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</si>
  <si>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</si>
  <si>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</si>
  <si>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</si>
  <si>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</si>
  <si>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</si>
  <si>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</si>
  <si>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</si>
  <si>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</si>
  <si>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</si>
  <si>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</si>
  <si>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</si>
  <si>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</si>
  <si>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</si>
  <si>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</si>
  <si>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</si>
  <si>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</si>
  <si>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</si>
  <si>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</si>
  <si>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</si>
  <si>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</si>
  <si>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</si>
  <si>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</si>
  <si>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</si>
  <si>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</si>
  <si>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</si>
  <si>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</si>
  <si>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</si>
  <si>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</si>
  <si>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</si>
  <si>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</si>
  <si>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</si>
  <si>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</si>
  <si>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</si>
  <si>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</si>
  <si>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</si>
  <si>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</si>
  <si>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</si>
  <si>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</si>
  <si>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</si>
  <si>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</si>
  <si>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</si>
  <si>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</si>
  <si>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</si>
  <si>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</si>
  <si>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</si>
  <si>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</si>
  <si>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</si>
  <si>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</si>
  <si>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</si>
  <si>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</si>
  <si>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</si>
  <si>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</si>
  <si>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</si>
  <si>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</si>
  <si>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</si>
  <si>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</si>
  <si>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</si>
  <si>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</si>
  <si>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</si>
  <si>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</si>
  <si>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</si>
  <si>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</si>
  <si>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</si>
  <si>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</si>
  <si>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</si>
  <si>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</si>
  <si>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</si>
  <si>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</si>
  <si>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</si>
  <si>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</si>
  <si>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</si>
  <si>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</si>
  <si>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</si>
  <si>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</si>
  <si>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</si>
  <si>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</si>
  <si>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</si>
  <si>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</si>
  <si>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</si>
  <si>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</si>
  <si>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</si>
  <si>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</si>
  <si>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</si>
  <si>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</si>
  <si>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</si>
  <si>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</si>
  <si>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</si>
  <si>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</si>
  <si>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</si>
  <si>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</si>
  <si>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</si>
  <si>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</si>
  <si>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</si>
  <si>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</si>
  <si>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</si>
  <si>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</si>
  <si>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</si>
  <si>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</si>
  <si>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</si>
  <si>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</si>
  <si>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</si>
  <si>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</si>
  <si>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</si>
  <si>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</si>
  <si>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</si>
  <si>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</si>
  <si>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</si>
  <si>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</si>
  <si>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</si>
  <si>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</si>
  <si>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</si>
  <si>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</si>
  <si>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</si>
  <si>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</si>
  <si>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</si>
  <si>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</si>
  <si>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</si>
  <si>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</si>
  <si>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</si>
  <si>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</si>
  <si>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</si>
  <si>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</si>
  <si>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</si>
  <si>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</si>
  <si>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</si>
  <si>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</si>
  <si>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</si>
  <si>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</si>
  <si>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</si>
  <si>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</si>
  <si>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</si>
  <si>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</si>
  <si>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</si>
  <si>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</si>
  <si>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</si>
  <si>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</si>
  <si>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</si>
  <si>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</si>
  <si>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</si>
  <si>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</si>
  <si>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</si>
  <si>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</si>
  <si>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</si>
  <si>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</si>
  <si>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</si>
  <si>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</si>
  <si>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</si>
  <si>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</si>
  <si>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</si>
  <si>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</si>
  <si>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</si>
  <si>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</si>
  <si>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</si>
  <si>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</si>
  <si>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</si>
  <si>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</si>
  <si>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</si>
  <si>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</si>
  <si>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</si>
  <si>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</si>
  <si>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</si>
  <si>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</si>
  <si>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</si>
  <si>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</si>
  <si>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</si>
  <si>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</si>
  <si>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</si>
  <si>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</si>
  <si>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</si>
  <si>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</si>
  <si>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</si>
  <si>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</si>
  <si>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</si>
  <si>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</si>
  <si>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</si>
  <si>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</si>
  <si>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</si>
  <si>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</si>
  <si>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</si>
  <si>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</si>
  <si>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</si>
  <si>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</si>
  <si>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</si>
  <si>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</si>
  <si>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</si>
  <si>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</si>
  <si>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</si>
  <si>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</si>
  <si>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</si>
  <si>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</si>
  <si>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</si>
  <si>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</si>
  <si>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</si>
  <si>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</si>
  <si>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</si>
  <si>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</si>
  <si>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</si>
  <si>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</si>
  <si>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</si>
  <si>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</si>
  <si>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</si>
  <si>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</si>
  <si>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</si>
  <si>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</si>
  <si>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</si>
  <si>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</si>
  <si>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</si>
  <si>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</si>
  <si>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</si>
  <si>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</si>
  <si>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</si>
  <si>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</si>
  <si>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</si>
  <si>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</si>
  <si>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</si>
  <si>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</si>
  <si>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</si>
  <si>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</si>
  <si>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</si>
  <si>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</si>
  <si>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</si>
  <si>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</si>
  <si>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</si>
  <si>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</si>
  <si>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</si>
  <si>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</si>
  <si>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</si>
  <si>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</si>
  <si>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</si>
  <si>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</si>
  <si>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</si>
  <si>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</si>
  <si>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</si>
  <si>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</si>
  <si>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</si>
  <si>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</si>
  <si>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</si>
  <si>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</si>
  <si>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</si>
  <si>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</si>
  <si>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</si>
  <si>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</si>
  <si>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</si>
  <si>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</si>
  <si>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</si>
  <si>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</si>
  <si>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</si>
  <si>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</si>
  <si>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</si>
  <si>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</si>
  <si>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</si>
  <si>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</si>
  <si>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</si>
  <si>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</si>
  <si>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</si>
  <si>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</si>
  <si>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</si>
  <si>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</si>
  <si>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</si>
  <si>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</si>
  <si>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</si>
  <si>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</si>
  <si>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</si>
  <si>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</si>
  <si>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</si>
  <si>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</si>
  <si>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</si>
  <si>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</si>
  <si>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</si>
  <si>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</si>
  <si>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</si>
  <si>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</si>
  <si>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</si>
  <si>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</si>
  <si>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</si>
  <si>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</si>
  <si>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</si>
  <si>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</si>
  <si>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</si>
  <si>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</si>
  <si>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</si>
  <si>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</si>
  <si>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</si>
  <si>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</si>
  <si>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</si>
  <si>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</si>
  <si>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</si>
  <si>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</si>
  <si>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</si>
  <si>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</si>
  <si>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</si>
  <si>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</si>
  <si>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</si>
  <si>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</si>
  <si>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</si>
  <si>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</si>
  <si>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</si>
  <si>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</si>
  <si>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</si>
  <si>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</si>
  <si>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</si>
  <si>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</si>
  <si>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</si>
  <si>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</si>
  <si>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</si>
  <si>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</si>
  <si>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</si>
  <si>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</si>
  <si>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</si>
  <si>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</si>
  <si>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</si>
  <si>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</si>
  <si>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</si>
  <si>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</si>
  <si>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</si>
  <si>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</si>
  <si>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</si>
  <si>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</si>
  <si>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</si>
  <si>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</si>
  <si>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</si>
  <si>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</si>
  <si>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</si>
  <si>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</si>
  <si>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</si>
  <si>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</si>
  <si>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</si>
  <si>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</si>
  <si>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</si>
  <si>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</si>
  <si>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</si>
  <si>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</si>
  <si>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</si>
  <si>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</si>
  <si>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</si>
  <si>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</si>
  <si>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</si>
  <si>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</si>
  <si>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</si>
  <si>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</si>
  <si>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</si>
  <si>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</si>
  <si>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</si>
  <si>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</si>
  <si>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</si>
  <si>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</si>
  <si>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</si>
  <si>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</si>
  <si>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</si>
  <si>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</si>
  <si>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</si>
  <si>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</si>
  <si>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</si>
  <si>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</si>
  <si>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</si>
  <si>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</si>
  <si>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</si>
  <si>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</si>
  <si>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</si>
  <si>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</si>
  <si>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</si>
  <si>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</si>
  <si>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</si>
  <si>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</si>
  <si>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</si>
  <si>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</si>
  <si>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</si>
  <si>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</si>
  <si>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</si>
  <si>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</si>
  <si>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</si>
  <si>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</si>
  <si>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</si>
  <si>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</si>
  <si>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</si>
  <si>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</si>
  <si>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</si>
  <si>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</si>
  <si>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</si>
  <si>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</si>
  <si>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</si>
  <si>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</si>
  <si>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</si>
  <si>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</si>
  <si>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</si>
  <si>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</si>
  <si>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</si>
  <si>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</si>
  <si>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</si>
  <si>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</si>
  <si>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</si>
  <si>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</si>
  <si>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</si>
  <si>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</si>
  <si>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</si>
  <si>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</si>
  <si>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</si>
  <si>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</si>
  <si>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</si>
  <si>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</si>
  <si>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</si>
  <si>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</si>
  <si>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</si>
  <si>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</si>
  <si>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</si>
  <si>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</si>
  <si>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</si>
  <si>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</si>
  <si>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</si>
  <si>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</si>
  <si>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</si>
  <si>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</si>
  <si>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</si>
  <si>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</si>
  <si>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</si>
  <si>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</si>
  <si>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</si>
  <si>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</si>
  <si>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</si>
  <si>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</si>
  <si>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</si>
  <si>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</si>
  <si>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</si>
  <si>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</si>
  <si>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</si>
  <si>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</si>
  <si>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</si>
  <si>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</si>
  <si>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</si>
  <si>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</si>
  <si>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</si>
  <si>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</si>
  <si>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</si>
  <si>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</si>
  <si>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</si>
  <si>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</si>
  <si>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</si>
  <si>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</si>
  <si>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</si>
  <si>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</si>
  <si>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</si>
  <si>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</si>
  <si>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</si>
  <si>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</si>
  <si>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</si>
  <si>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</si>
  <si>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</si>
  <si>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</si>
  <si>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</si>
  <si>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</si>
  <si>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</si>
  <si>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</si>
  <si>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</si>
  <si>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</si>
  <si>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</si>
  <si>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</si>
  <si>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</si>
  <si>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</si>
  <si>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</si>
  <si>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</si>
  <si>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</si>
  <si>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</si>
  <si>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</si>
  <si>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</si>
  <si>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</si>
  <si>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</si>
  <si>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</si>
  <si>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</si>
  <si>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</si>
  <si>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</si>
  <si>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</si>
  <si>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</si>
  <si>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</si>
  <si>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</si>
  <si>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</si>
  <si>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</si>
  <si>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</si>
  <si>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</si>
  <si>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</si>
  <si>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</si>
  <si>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</si>
  <si>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</si>
  <si>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</si>
  <si>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</si>
  <si>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</si>
  <si>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</si>
  <si>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</si>
  <si>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</si>
  <si>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</si>
  <si>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</si>
  <si>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</si>
  <si>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</si>
  <si>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</si>
  <si>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</si>
  <si>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</si>
  <si>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</si>
  <si>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</si>
  <si>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</si>
  <si>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</si>
  <si>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</si>
  <si>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</si>
  <si>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</si>
  <si>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</si>
  <si>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</si>
  <si>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</si>
  <si>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</si>
  <si>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</si>
  <si>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</si>
  <si>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</si>
  <si>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</si>
  <si>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</si>
  <si>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</si>
  <si>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</si>
  <si>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</si>
  <si>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</si>
  <si>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</si>
  <si>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</si>
  <si>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</si>
  <si>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</si>
  <si>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</si>
  <si>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</si>
  <si>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</si>
  <si>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</si>
  <si>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</si>
  <si>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</si>
  <si>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</si>
  <si>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</si>
  <si>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</si>
  <si>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</si>
  <si>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</si>
  <si>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</si>
  <si>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</si>
  <si>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</si>
  <si>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</si>
  <si>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</si>
  <si>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</si>
  <si>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</si>
  <si>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</si>
  <si>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</si>
  <si>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</si>
  <si>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</si>
  <si>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</si>
  <si>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</si>
  <si>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</si>
  <si>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</si>
  <si>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</si>
  <si>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</si>
  <si>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</si>
  <si>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</si>
  <si>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</si>
  <si>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</si>
  <si>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</si>
  <si>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</si>
  <si>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</si>
  <si>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</si>
  <si>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</si>
  <si>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</si>
  <si>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</si>
  <si>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</si>
  <si>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</si>
  <si>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</si>
  <si>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</si>
  <si>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</si>
  <si>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</si>
  <si>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</si>
  <si>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</si>
  <si>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</si>
  <si>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</si>
  <si>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</si>
  <si>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</si>
  <si>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</si>
  <si>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</si>
  <si>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</si>
  <si>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</si>
  <si>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</si>
  <si>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</si>
  <si>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</si>
  <si>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</si>
  <si>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</si>
  <si>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</si>
  <si>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</si>
  <si>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</si>
  <si>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</si>
  <si>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</si>
  <si>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</si>
  <si>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</si>
  <si>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</si>
  <si>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</si>
  <si>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</si>
  <si>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</si>
  <si>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</si>
  <si>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</si>
  <si>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</si>
  <si>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</si>
  <si>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</si>
  <si>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</si>
  <si>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</si>
  <si>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</si>
  <si>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</si>
  <si>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</si>
  <si>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</si>
  <si>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</si>
  <si>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</si>
  <si>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</si>
  <si>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</si>
  <si>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</si>
  <si>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</si>
  <si>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</si>
  <si>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</si>
  <si>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</si>
  <si>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</si>
  <si>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</si>
  <si>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</si>
  <si>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</si>
  <si>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</si>
  <si>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</si>
  <si>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</si>
  <si>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</si>
  <si>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</si>
  <si>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</si>
  <si>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</si>
  <si>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</si>
  <si>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</si>
  <si>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</si>
  <si>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</si>
  <si>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</si>
  <si>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</si>
  <si>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</si>
  <si>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</si>
  <si>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</si>
  <si>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</si>
  <si>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</si>
  <si>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</si>
  <si>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</si>
  <si>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</si>
  <si>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</si>
  <si>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</si>
  <si>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</si>
  <si>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</si>
  <si>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</si>
  <si>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</si>
  <si>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</si>
  <si>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</si>
  <si>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</si>
  <si>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</si>
  <si>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</si>
  <si>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</si>
  <si>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</si>
  <si>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</si>
  <si>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</si>
  <si>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</si>
  <si>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</si>
  <si>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</si>
  <si>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</si>
  <si>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</si>
  <si>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</si>
  <si>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</si>
  <si>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</si>
  <si>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</si>
  <si>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</si>
  <si>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</si>
  <si>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</si>
  <si>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</si>
  <si>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</si>
  <si>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</si>
  <si>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</si>
  <si>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</si>
  <si>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</si>
  <si>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</si>
  <si>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</si>
  <si>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</si>
  <si>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</si>
  <si>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</si>
  <si>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</si>
  <si>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</si>
  <si>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</si>
  <si>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</si>
  <si>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</si>
  <si>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</si>
  <si>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</si>
  <si>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</si>
  <si>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</si>
  <si>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</si>
  <si>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</si>
  <si>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</si>
  <si>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</si>
  <si>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</si>
  <si>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</si>
  <si>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</si>
  <si>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</si>
  <si>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</si>
  <si>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</si>
  <si>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</si>
  <si>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</si>
  <si>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</si>
  <si>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</si>
  <si>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</si>
  <si>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</si>
  <si>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</si>
  <si>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</si>
  <si>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</si>
  <si>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</si>
  <si>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</si>
  <si>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</si>
  <si>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</si>
  <si>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</si>
  <si>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</si>
  <si>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</si>
  <si>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</si>
  <si>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</si>
  <si>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</si>
  <si>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</si>
  <si>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</si>
  <si>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</si>
  <si>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</si>
  <si>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</si>
  <si>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</si>
  <si>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</si>
  <si>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</si>
  <si>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</si>
  <si>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</si>
  <si>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</si>
  <si>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</si>
  <si>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</si>
  <si>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</si>
  <si>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</si>
  <si>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</si>
  <si>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</si>
  <si>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</si>
  <si>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</si>
  <si>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</si>
  <si>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</si>
  <si>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</si>
  <si>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</si>
  <si>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</si>
  <si>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</si>
  <si>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</si>
  <si>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</si>
  <si>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</si>
  <si>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</si>
  <si>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</si>
  <si>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</si>
  <si>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</si>
  <si>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</si>
  <si>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</si>
  <si>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</si>
  <si>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</si>
  <si>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</si>
  <si>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</si>
  <si>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</si>
  <si>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</si>
  <si>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</si>
  <si>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</si>
  <si>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</si>
  <si>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</si>
  <si>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</si>
  <si>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</si>
  <si>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</si>
  <si>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</si>
  <si>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</si>
  <si>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</si>
  <si>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</si>
  <si>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</si>
  <si>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</si>
  <si>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</si>
  <si>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</si>
  <si>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</si>
  <si>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</si>
  <si>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</si>
  <si>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</si>
  <si>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</si>
  <si>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</si>
  <si>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</si>
  <si>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</si>
  <si>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</si>
  <si>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</si>
  <si>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</si>
  <si>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</si>
  <si>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</si>
  <si>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</si>
  <si>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</si>
  <si>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</si>
  <si>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</si>
  <si>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</si>
  <si>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</si>
  <si>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</si>
  <si>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</si>
  <si>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</si>
  <si>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</si>
  <si>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</si>
  <si>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</si>
  <si>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</si>
  <si>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</si>
  <si>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</si>
  <si>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</si>
  <si>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</si>
  <si>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</si>
  <si>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</si>
  <si>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</si>
  <si>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</si>
  <si>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</si>
  <si>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</si>
  <si>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</si>
  <si>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</si>
  <si>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</si>
  <si>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</si>
  <si>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</si>
  <si>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</si>
  <si>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</si>
  <si>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</si>
  <si>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</si>
  <si>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</si>
  <si>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</si>
  <si>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</si>
  <si>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</si>
  <si>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</si>
  <si>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</si>
  <si>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</si>
  <si>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</si>
  <si>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</si>
  <si>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</si>
  <si>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</si>
  <si>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</si>
  <si>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</si>
  <si>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</si>
  <si>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</si>
  <si>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</si>
  <si>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</si>
  <si>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</si>
  <si>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</si>
  <si>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</si>
  <si>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</si>
  <si>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</si>
  <si>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</si>
  <si>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</si>
  <si>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</si>
  <si>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</si>
  <si>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</si>
  <si>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</si>
  <si>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</si>
  <si>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</si>
  <si>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</si>
  <si>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</si>
  <si>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</si>
  <si>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</si>
  <si>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</si>
  <si>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</si>
  <si>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</si>
  <si>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</si>
  <si>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</si>
  <si>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</si>
  <si>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</si>
  <si>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</si>
  <si>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</si>
  <si>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</si>
  <si>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</si>
  <si>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</si>
  <si>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</si>
  <si>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</si>
  <si>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</si>
  <si>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</si>
  <si>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</si>
  <si>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</si>
  <si>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</si>
  <si>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</si>
  <si>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</si>
  <si>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</si>
  <si>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</si>
  <si>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</si>
  <si>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</si>
  <si>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</si>
  <si>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</si>
  <si>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</si>
  <si>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</si>
  <si>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</si>
  <si>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</si>
  <si>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</si>
  <si>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</si>
  <si>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</si>
  <si>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</si>
  <si>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</si>
  <si>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</si>
  <si>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</si>
  <si>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</si>
  <si>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</si>
  <si>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</si>
  <si>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</si>
  <si>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</si>
  <si>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</si>
  <si>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</si>
  <si>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</si>
  <si>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</si>
  <si>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</si>
  <si>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</si>
  <si>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</si>
  <si>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</si>
  <si>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</si>
  <si>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</si>
  <si>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</si>
  <si>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</si>
  <si>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</si>
  <si>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</si>
  <si>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</si>
  <si>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</si>
  <si>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</si>
  <si>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</si>
  <si>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</si>
  <si>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</si>
  <si>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</si>
  <si>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</si>
  <si>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</si>
  <si>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</si>
  <si>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</si>
  <si>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</si>
  <si>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</si>
  <si>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</si>
  <si>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</si>
  <si>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</si>
  <si>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</si>
  <si>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</si>
  <si>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</si>
  <si>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</si>
  <si>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</si>
  <si>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</si>
  <si>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</si>
  <si>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</si>
  <si>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</si>
  <si>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</si>
  <si>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</si>
  <si>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</si>
  <si>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</si>
  <si>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</si>
  <si>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</si>
  <si>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</si>
  <si>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</si>
  <si>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</si>
  <si>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</si>
  <si>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</si>
  <si>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</si>
  <si>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</si>
  <si>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</si>
  <si>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</si>
  <si>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</si>
  <si>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</si>
  <si>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</si>
  <si>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</si>
  <si>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</si>
  <si>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</si>
  <si>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</si>
  <si>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</si>
  <si>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</si>
  <si>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</si>
  <si>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</si>
  <si>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</si>
  <si>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</si>
  <si>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</si>
  <si>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</si>
  <si>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</si>
  <si>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</si>
  <si>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</si>
  <si>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</si>
  <si>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</si>
  <si>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</si>
  <si>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</si>
  <si>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</si>
  <si>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</si>
  <si>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</si>
  <si>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</si>
  <si>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</si>
  <si>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</si>
  <si>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</si>
  <si>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</si>
  <si>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</si>
  <si>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</si>
  <si>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</si>
  <si>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</si>
  <si>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</si>
  <si>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</si>
  <si>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</si>
  <si>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</si>
  <si>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</si>
  <si>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</si>
  <si>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</si>
  <si>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</si>
  <si>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</si>
  <si>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</si>
  <si>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</si>
  <si>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</si>
  <si>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</si>
  <si>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</si>
  <si>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</si>
  <si>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</si>
  <si>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</si>
  <si>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</si>
  <si>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</si>
  <si>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</si>
  <si>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</si>
  <si>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</si>
  <si>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</si>
  <si>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</si>
  <si>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</si>
  <si>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</si>
  <si>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</si>
  <si>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</si>
  <si>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</si>
  <si>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</si>
  <si>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</si>
  <si>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</si>
  <si>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</si>
  <si>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</si>
  <si>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</si>
  <si>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</si>
  <si>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</si>
  <si>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</si>
  <si>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</si>
  <si>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</si>
  <si>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</si>
  <si>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</si>
  <si>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</si>
  <si>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</si>
  <si>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</si>
  <si>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</si>
  <si>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</si>
  <si>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</si>
  <si>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</si>
  <si>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</si>
  <si>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</si>
  <si>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</si>
  <si>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</si>
  <si>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</si>
  <si>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</si>
  <si>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</si>
  <si>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</si>
  <si>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</si>
  <si>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</si>
  <si>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</si>
  <si>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</si>
  <si>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</si>
  <si>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</si>
  <si>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</si>
  <si>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</si>
  <si>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</si>
  <si>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</si>
  <si>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</si>
  <si>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</si>
  <si>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</si>
  <si>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</si>
  <si>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</si>
  <si>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</si>
  <si>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</si>
  <si>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</si>
  <si>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</si>
  <si>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</si>
  <si>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</si>
  <si>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</si>
  <si>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</si>
  <si>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</si>
  <si>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</si>
  <si>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</si>
  <si>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</si>
  <si>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</si>
  <si>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</si>
  <si>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</si>
  <si>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</si>
  <si>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</si>
  <si>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</si>
  <si>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</si>
  <si>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</si>
  <si>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</si>
  <si>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</si>
  <si>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</si>
  <si>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</si>
  <si>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</si>
  <si>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</si>
  <si>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</si>
  <si>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</si>
  <si>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</si>
  <si>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</si>
  <si>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</si>
  <si>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</si>
  <si>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</si>
  <si>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</si>
  <si>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</si>
  <si>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</si>
  <si>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</si>
  <si>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</si>
  <si>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</si>
  <si>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</si>
  <si>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</si>
  <si>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</si>
  <si>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</si>
  <si>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</si>
  <si>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</si>
  <si>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</si>
  <si>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</si>
  <si>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</si>
  <si>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</si>
  <si>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</si>
  <si>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</si>
  <si>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</si>
  <si>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</si>
  <si>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</si>
  <si>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</si>
  <si>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</si>
  <si>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</si>
  <si>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</si>
  <si>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</si>
  <si>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</si>
  <si>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</si>
  <si>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</si>
  <si>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</si>
  <si>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</si>
  <si>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</si>
  <si>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</si>
  <si>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</si>
  <si>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</si>
  <si>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</si>
  <si>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</si>
  <si>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</si>
  <si>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</si>
  <si>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</si>
  <si>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</si>
  <si>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</si>
  <si>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</si>
  <si>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</si>
  <si>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</si>
  <si>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</si>
  <si>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</si>
  <si>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</si>
  <si>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</si>
  <si>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</si>
  <si>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</si>
  <si>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</si>
  <si>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</si>
  <si>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</si>
  <si>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</si>
  <si>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</si>
  <si>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</si>
  <si>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</si>
  <si>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</si>
  <si>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</si>
  <si>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</si>
  <si>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</si>
  <si>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</si>
  <si>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</si>
  <si>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</si>
  <si>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</si>
  <si>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</si>
  <si>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</si>
  <si>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</si>
  <si>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</si>
  <si>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</si>
  <si>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</si>
  <si>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</si>
  <si>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</si>
  <si>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</si>
  <si>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</si>
  <si>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</si>
  <si>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</si>
  <si>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</si>
  <si>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</si>
  <si>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</si>
  <si>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</si>
  <si>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</si>
  <si>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</si>
  <si>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</si>
  <si>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</si>
  <si>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</si>
  <si>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</si>
  <si>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</si>
  <si>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</si>
  <si>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</si>
  <si>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</si>
  <si>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</si>
  <si>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</si>
  <si>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</si>
  <si>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</si>
  <si>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</si>
  <si>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</si>
  <si>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</si>
  <si>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</si>
  <si>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</si>
  <si>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</si>
  <si>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</si>
  <si>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</si>
  <si>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</si>
  <si>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</si>
  <si>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</si>
  <si>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</si>
  <si>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</si>
  <si>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</si>
  <si>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</si>
  <si>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</si>
  <si>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</si>
  <si>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</si>
  <si>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</si>
  <si>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</si>
  <si>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</si>
  <si>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</si>
  <si>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</si>
  <si>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</si>
  <si>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</si>
  <si>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</si>
  <si>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</si>
  <si>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</si>
  <si>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</si>
  <si>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</si>
  <si>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</si>
  <si>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</si>
  <si>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</si>
  <si>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</si>
  <si>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</si>
  <si>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</si>
  <si>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</si>
  <si>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</si>
  <si>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</si>
  <si>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</si>
  <si>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</si>
  <si>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</si>
  <si>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</si>
  <si>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</si>
  <si>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</si>
  <si>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</si>
  <si>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</si>
  <si>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</si>
  <si>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</si>
  <si>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</si>
  <si>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</si>
  <si>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</si>
  <si>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</si>
  <si>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</si>
  <si>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</si>
  <si>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</si>
  <si>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</si>
  <si>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</si>
  <si>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</si>
  <si>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</si>
  <si>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</si>
  <si>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</si>
  <si>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</si>
  <si>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</si>
  <si>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</si>
  <si>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</si>
  <si>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</si>
  <si>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</si>
  <si>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</si>
  <si>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</si>
  <si>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</si>
  <si>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</si>
  <si>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</si>
  <si>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</si>
  <si>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</si>
  <si>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</si>
  <si>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</si>
  <si>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</si>
  <si>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</si>
  <si>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</si>
  <si>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</si>
  <si>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</si>
  <si>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</si>
  <si>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</si>
  <si>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</si>
  <si>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</si>
  <si>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</si>
  <si>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</si>
  <si>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</si>
  <si>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</si>
  <si>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</si>
  <si>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</si>
  <si>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</si>
  <si>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</si>
  <si>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</si>
  <si>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</si>
  <si>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</si>
  <si>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</si>
  <si>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</si>
  <si>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</si>
  <si>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</si>
  <si>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</si>
  <si>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</si>
  <si>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</si>
  <si>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</si>
  <si>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</si>
  <si>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</si>
  <si>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</si>
  <si>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</si>
  <si>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</si>
  <si>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</si>
  <si>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</si>
  <si>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</si>
  <si>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</si>
  <si>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</si>
  <si>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</si>
  <si>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</si>
  <si>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</si>
  <si>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</si>
  <si>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</si>
  <si>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</si>
  <si>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</si>
  <si>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</si>
  <si>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</si>
  <si>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</si>
  <si>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</si>
  <si>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</si>
  <si>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</si>
  <si>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</si>
  <si>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</si>
  <si>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</si>
  <si>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</si>
  <si>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</si>
  <si>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</si>
  <si>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</si>
  <si>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</si>
  <si>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</si>
  <si>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</si>
  <si>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</si>
  <si>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</si>
  <si>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</si>
  <si>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</si>
  <si>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</si>
  <si>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</si>
  <si>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</si>
  <si>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</si>
  <si>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</si>
  <si>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</si>
  <si>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</si>
  <si>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</si>
  <si>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</si>
  <si>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</si>
  <si>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</si>
  <si>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</si>
  <si>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</si>
  <si>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</si>
  <si>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</si>
  <si>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</si>
  <si>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</si>
  <si>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</si>
  <si>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</si>
  <si>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</si>
  <si>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</si>
  <si>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</si>
  <si>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</si>
  <si>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</si>
  <si>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</si>
  <si>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</si>
  <si>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</si>
  <si>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</si>
  <si>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</si>
  <si>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</si>
  <si>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</si>
  <si>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</si>
  <si>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</si>
  <si>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</si>
  <si>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</si>
  <si>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</si>
  <si>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</si>
  <si>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</si>
  <si>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</si>
  <si>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</si>
  <si>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</si>
  <si>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</si>
  <si>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</si>
  <si>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</si>
  <si>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</si>
  <si>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</si>
  <si>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</si>
  <si>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</si>
  <si>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</si>
  <si>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</si>
  <si>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</si>
  <si>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</si>
  <si>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</si>
  <si>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</si>
  <si>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</si>
  <si>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</si>
  <si>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</si>
  <si>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</si>
  <si>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</si>
  <si>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</si>
  <si>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</si>
  <si>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</si>
  <si>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</si>
  <si>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</si>
  <si>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</si>
  <si>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</si>
  <si>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</si>
  <si>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</si>
  <si>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</si>
  <si>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</si>
  <si>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</si>
  <si>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</si>
  <si>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</si>
  <si>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</si>
  <si>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</si>
  <si>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</si>
  <si>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</si>
  <si>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</si>
  <si>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</si>
  <si>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</si>
  <si>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</si>
  <si>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</si>
  <si>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</si>
  <si>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</si>
  <si>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</si>
  <si>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</si>
  <si>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</si>
  <si>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</si>
  <si>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</si>
  <si>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</si>
  <si>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</si>
  <si>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</si>
  <si>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</si>
  <si>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</si>
  <si>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</si>
  <si>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</si>
  <si>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</si>
  <si>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</si>
  <si>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</si>
  <si>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</si>
  <si>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</si>
  <si>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</si>
  <si>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</si>
  <si>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</si>
  <si>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</si>
  <si>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</si>
  <si>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</si>
  <si>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</si>
  <si>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</si>
  <si>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</si>
  <si>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</si>
  <si>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</si>
  <si>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</si>
  <si>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</si>
  <si>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</si>
  <si>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</si>
  <si>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</si>
  <si>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</si>
  <si>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</si>
  <si>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</si>
  <si>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</si>
  <si>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</si>
  <si>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</si>
  <si>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</si>
  <si>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</si>
  <si>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</si>
  <si>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</si>
  <si>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</si>
  <si>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</si>
  <si>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</si>
  <si>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</si>
  <si>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</si>
  <si>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</si>
  <si>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</si>
  <si>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</si>
  <si>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</si>
  <si>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</si>
  <si>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</si>
  <si>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</si>
  <si>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</si>
  <si>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</si>
  <si>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</si>
  <si>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</si>
  <si>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</si>
  <si>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</si>
  <si>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</si>
  <si>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</si>
  <si>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</si>
  <si>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</si>
  <si>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</si>
  <si>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</si>
  <si>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</si>
  <si>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</si>
  <si>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</si>
  <si>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</si>
  <si>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</si>
  <si>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</si>
  <si>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</si>
  <si>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</si>
  <si>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</si>
  <si>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</si>
  <si>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</si>
  <si>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</si>
  <si>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</si>
  <si>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</si>
  <si>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</si>
  <si>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</si>
  <si>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</si>
  <si>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</si>
  <si>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</si>
  <si>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</si>
  <si>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</si>
  <si>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</si>
  <si>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</si>
  <si>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</si>
  <si>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</si>
  <si>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</si>
  <si>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</si>
  <si>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</si>
  <si>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</si>
  <si>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</si>
  <si>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</si>
  <si>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</si>
  <si>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</si>
  <si>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</si>
  <si>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</si>
  <si>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</si>
  <si>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</si>
  <si>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</si>
  <si>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</si>
  <si>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</si>
  <si>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</si>
  <si>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</si>
  <si>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</si>
  <si>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</si>
  <si>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</si>
  <si>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</si>
  <si>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</si>
  <si>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</si>
  <si>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</si>
  <si>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</si>
  <si>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</si>
  <si>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</si>
  <si>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</si>
  <si>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</si>
  <si>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</si>
  <si>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</si>
  <si>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</si>
  <si>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</si>
  <si>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</si>
  <si>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</si>
  <si>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</si>
  <si>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</si>
  <si>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</si>
  <si>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</si>
  <si>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</si>
  <si>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</si>
  <si>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</si>
  <si>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</si>
  <si>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</si>
  <si>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</si>
  <si>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</si>
  <si>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</si>
  <si>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</si>
  <si>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</si>
  <si>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</si>
  <si>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</si>
  <si>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</si>
  <si>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</si>
  <si>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</si>
  <si>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</si>
  <si>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</si>
  <si>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</si>
  <si>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</si>
  <si>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</si>
  <si>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</si>
  <si>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</si>
  <si>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</si>
  <si>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</si>
  <si>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</si>
  <si>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</si>
  <si>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</si>
  <si>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</si>
  <si>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</si>
  <si>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</si>
  <si>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</si>
  <si>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</si>
  <si>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</si>
  <si>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</si>
  <si>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</si>
  <si>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</si>
  <si>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</si>
  <si>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</si>
  <si>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</si>
  <si>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</si>
  <si>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</si>
  <si>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</si>
  <si>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</si>
  <si>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</si>
  <si>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</si>
  <si>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</si>
  <si>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</si>
  <si>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</si>
  <si>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</si>
  <si>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</si>
  <si>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</si>
  <si>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</si>
  <si>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</si>
  <si>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</si>
  <si>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</si>
  <si>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</si>
  <si>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</si>
  <si>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</si>
  <si>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</si>
  <si>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</si>
  <si>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</si>
  <si>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</si>
  <si>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</si>
  <si>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</si>
  <si>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</si>
  <si>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</si>
  <si>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</si>
  <si>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</si>
  <si>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</si>
  <si>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</si>
  <si>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</si>
  <si>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</si>
  <si>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</si>
  <si>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</si>
  <si>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</si>
  <si>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</si>
  <si>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</si>
  <si>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</si>
  <si>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</si>
  <si>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</si>
  <si>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</si>
  <si>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</si>
  <si>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</si>
  <si>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</si>
  <si>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</si>
  <si>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</si>
  <si>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</si>
  <si>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</si>
  <si>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</si>
  <si>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</si>
  <si>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</si>
  <si>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</si>
  <si>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</si>
  <si>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</si>
  <si>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</si>
  <si>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</si>
  <si>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</si>
  <si>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</si>
  <si>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</si>
  <si>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</si>
  <si>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</si>
  <si>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</si>
  <si>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</si>
  <si>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</si>
  <si>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</si>
  <si>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</si>
  <si>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</si>
  <si>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</si>
  <si>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</si>
  <si>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</si>
  <si>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</si>
  <si>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</si>
  <si>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</si>
  <si>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</si>
  <si>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</si>
  <si>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</si>
  <si>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</si>
  <si>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</si>
  <si>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</si>
  <si>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</si>
  <si>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</si>
  <si>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</si>
  <si>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</si>
  <si>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</si>
  <si>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</si>
  <si>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</si>
  <si>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</si>
  <si>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</si>
  <si>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</si>
  <si>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</si>
  <si>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</si>
  <si>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</si>
  <si>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</si>
  <si>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</si>
  <si>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</si>
  <si>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</si>
  <si>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</si>
  <si>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</si>
  <si>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</si>
  <si>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</si>
  <si>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</si>
  <si>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</si>
  <si>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</si>
  <si>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</si>
  <si>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</si>
  <si>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</si>
  <si>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</si>
  <si>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</si>
  <si>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</si>
  <si>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</si>
  <si>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</si>
  <si>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</si>
  <si>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</si>
  <si>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</si>
  <si>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</si>
  <si>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</si>
  <si>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</si>
  <si>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</si>
  <si>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</si>
  <si>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</si>
  <si>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</si>
  <si>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</si>
  <si>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</si>
  <si>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</si>
  <si>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</si>
  <si>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</si>
  <si>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</si>
  <si>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</si>
  <si>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</si>
  <si>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</si>
  <si>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</si>
  <si>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</si>
  <si>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</si>
  <si>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</si>
  <si>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</si>
  <si>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</si>
  <si>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</si>
  <si>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</si>
  <si>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</si>
  <si>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</si>
  <si>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</si>
  <si>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</si>
  <si>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</si>
  <si>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</si>
  <si>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</si>
  <si>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</si>
  <si>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</si>
  <si>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</si>
  <si>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</si>
  <si>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</si>
  <si>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</si>
  <si>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</si>
  <si>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</si>
  <si>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</si>
  <si>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</si>
  <si>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</si>
  <si>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</si>
  <si>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</si>
  <si>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</si>
  <si>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</si>
  <si>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</si>
  <si>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</si>
  <si>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</si>
  <si>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</si>
  <si>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</si>
  <si>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</si>
  <si>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</si>
  <si>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</si>
  <si>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</si>
  <si>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</si>
  <si>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</si>
  <si>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</si>
  <si>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</si>
  <si>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</si>
  <si>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</si>
  <si>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</si>
  <si>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</si>
  <si>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</si>
  <si>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</si>
  <si>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</si>
  <si>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</si>
  <si>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</si>
  <si>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</si>
  <si>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</si>
  <si>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</si>
  <si>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</si>
  <si>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</si>
  <si>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</si>
  <si>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</si>
  <si>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</si>
  <si>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</si>
  <si>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</si>
  <si>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</si>
  <si>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</si>
  <si>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</si>
  <si>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</si>
  <si>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</si>
  <si>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</si>
  <si>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</si>
  <si>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</si>
  <si>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</si>
  <si>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</si>
  <si>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</si>
  <si>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</si>
  <si>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</si>
  <si>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</si>
  <si>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</si>
  <si>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</si>
  <si>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</si>
  <si>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</si>
  <si>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</si>
  <si>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</si>
  <si>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</si>
  <si>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</si>
  <si>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</si>
  <si>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</si>
  <si>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</si>
  <si>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</si>
  <si>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</si>
  <si>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</si>
  <si>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</si>
  <si>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</si>
  <si>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</si>
  <si>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</si>
  <si>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</si>
  <si>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</si>
  <si>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</si>
  <si>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</si>
  <si>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</si>
  <si>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</si>
  <si>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</si>
  <si>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</si>
  <si>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</si>
  <si>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</si>
  <si>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</si>
  <si>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</si>
  <si>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</si>
  <si>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</si>
  <si>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</si>
  <si>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</si>
  <si>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</si>
  <si>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</si>
  <si>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</si>
  <si>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</si>
  <si>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</si>
  <si>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</si>
  <si>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</si>
  <si>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</si>
  <si>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</si>
  <si>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</si>
  <si>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</si>
  <si>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</si>
  <si>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</si>
  <si>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</si>
  <si>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</si>
  <si>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</si>
  <si>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</si>
  <si>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</si>
  <si>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</si>
  <si>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</si>
  <si>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</si>
  <si>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</si>
  <si>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</si>
  <si>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</si>
  <si>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</si>
  <si>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</si>
  <si>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</si>
  <si>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</si>
  <si>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</si>
  <si>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</si>
  <si>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</si>
  <si>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</si>
  <si>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</si>
  <si>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</si>
  <si>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</si>
  <si>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</si>
  <si>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</si>
  <si>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</si>
  <si>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</si>
  <si>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</si>
  <si>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</si>
  <si>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</si>
  <si>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</si>
  <si>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</si>
  <si>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</si>
  <si>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</si>
  <si>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</si>
  <si>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</si>
  <si>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</si>
  <si>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</si>
  <si>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</si>
  <si>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</si>
  <si>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</si>
  <si>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</si>
  <si>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</si>
  <si>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</si>
  <si>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</si>
  <si>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</si>
  <si>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</si>
  <si>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</si>
  <si>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</si>
  <si>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</si>
  <si>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</si>
  <si>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</si>
  <si>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</si>
  <si>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</si>
  <si>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</si>
  <si>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</si>
  <si>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</si>
  <si>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</si>
  <si>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</si>
  <si>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</si>
  <si>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</si>
  <si>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</si>
  <si>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</si>
  <si>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</si>
  <si>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</si>
  <si>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</si>
  <si>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</si>
  <si>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</si>
  <si>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</si>
  <si>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</si>
  <si>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</si>
  <si>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</si>
  <si>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</si>
  <si>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</si>
  <si>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</si>
  <si>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</si>
  <si>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</si>
  <si>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</si>
  <si>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</si>
  <si>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</si>
  <si>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</si>
  <si>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</si>
  <si>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</si>
  <si>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</si>
  <si>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</si>
  <si>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</si>
  <si>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</si>
  <si>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</si>
  <si>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</si>
  <si>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</si>
  <si>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</si>
  <si>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</si>
  <si>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</si>
  <si>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</si>
  <si>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</si>
  <si>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</si>
  <si>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</si>
  <si>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</si>
  <si>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</si>
  <si>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</si>
  <si>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</si>
  <si>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</si>
  <si>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</si>
  <si>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</si>
  <si>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</si>
  <si>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</si>
  <si>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</si>
  <si>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</si>
  <si>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</si>
  <si>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</si>
  <si>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</si>
  <si>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</si>
  <si>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</si>
  <si>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</si>
  <si>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</si>
  <si>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</si>
  <si>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</si>
  <si>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</si>
  <si>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</si>
  <si>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</si>
  <si>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</si>
  <si>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</si>
  <si>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</si>
  <si>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</si>
  <si>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</si>
  <si>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</si>
  <si>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</si>
  <si>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</si>
  <si>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</si>
  <si>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</si>
  <si>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</si>
  <si>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</si>
  <si>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</si>
  <si>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</si>
  <si>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</si>
  <si>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</si>
  <si>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</si>
  <si>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</si>
  <si>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</si>
  <si>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</si>
  <si>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</si>
  <si>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</si>
  <si>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</si>
  <si>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</si>
  <si>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</si>
  <si>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</si>
  <si>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</si>
  <si>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</si>
  <si>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</si>
  <si>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</si>
  <si>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</si>
  <si>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</si>
  <si>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</si>
  <si>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</si>
  <si>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</si>
  <si>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</si>
  <si>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</si>
  <si>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</si>
  <si>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</si>
  <si>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</si>
  <si>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</si>
  <si>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</si>
  <si>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</si>
  <si>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</si>
  <si>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</si>
  <si>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</si>
  <si>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</si>
  <si>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</si>
  <si>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</si>
  <si>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</si>
  <si>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</si>
  <si>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</si>
  <si>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</si>
  <si>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</si>
  <si>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</si>
  <si>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</si>
  <si>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</si>
  <si>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</si>
  <si>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</si>
  <si>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</si>
  <si>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</si>
  <si>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</si>
  <si>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</si>
  <si>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</si>
  <si>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</si>
  <si>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</si>
  <si>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</si>
  <si>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</si>
  <si>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</si>
  <si>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</si>
  <si>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</si>
  <si>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</si>
  <si>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</si>
  <si>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</si>
  <si>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</si>
  <si>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</si>
  <si>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</si>
  <si>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</si>
  <si>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</si>
  <si>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</si>
  <si>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</si>
  <si>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</si>
  <si>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</si>
  <si>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</si>
  <si>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</si>
  <si>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</si>
  <si>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</si>
  <si>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</si>
  <si>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</si>
  <si>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</si>
  <si>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</si>
  <si>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</si>
  <si>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</si>
  <si>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</si>
  <si>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</si>
  <si>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</si>
  <si>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</si>
  <si>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</si>
  <si>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</si>
  <si>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</si>
  <si>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</si>
  <si>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</si>
  <si>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</si>
  <si>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</si>
  <si>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</si>
  <si>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</si>
  <si>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</si>
  <si>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</si>
  <si>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</si>
  <si>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</si>
  <si>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</si>
  <si>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</si>
  <si>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</si>
  <si>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</si>
  <si>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</si>
  <si>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</si>
  <si>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</si>
  <si>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</si>
  <si>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</si>
  <si>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</si>
  <si>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</si>
  <si>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</si>
  <si>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</si>
  <si>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</si>
  <si>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</si>
  <si>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</si>
  <si>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</si>
  <si>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</si>
  <si>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</si>
  <si>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</si>
  <si>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</si>
  <si>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</si>
  <si>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</si>
  <si>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</si>
  <si>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</si>
  <si>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</si>
  <si>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</si>
  <si>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</si>
  <si>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</si>
  <si>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</si>
  <si>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</si>
  <si>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</si>
  <si>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</si>
  <si>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</si>
  <si>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</si>
  <si>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</si>
  <si>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</si>
  <si>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</si>
  <si>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</si>
  <si>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</si>
  <si>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</si>
  <si>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</si>
  <si>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</si>
  <si>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</si>
  <si>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</si>
  <si>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</si>
  <si>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</si>
  <si>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</si>
  <si>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</si>
  <si>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</si>
  <si>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</si>
  <si>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</si>
  <si>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</si>
  <si>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</si>
  <si>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</si>
  <si>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</si>
  <si>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</si>
  <si>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</si>
  <si>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</si>
  <si>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</si>
  <si>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</si>
  <si>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</si>
  <si>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</si>
  <si>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</si>
  <si>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</si>
  <si>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</si>
  <si>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</si>
  <si>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</si>
  <si>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</si>
  <si>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</si>
  <si>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</si>
  <si>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</si>
  <si>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</si>
  <si>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</si>
  <si>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</si>
  <si>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</si>
  <si>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</si>
  <si>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</si>
  <si>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</si>
  <si>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</si>
  <si>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</si>
  <si>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</si>
  <si>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</si>
  <si>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</si>
  <si>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</si>
  <si>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</si>
  <si>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</si>
  <si>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</si>
  <si>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</si>
  <si>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</si>
  <si>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</si>
  <si>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</si>
  <si>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</si>
  <si>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</si>
  <si>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</si>
  <si>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</si>
  <si>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</si>
  <si>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</si>
  <si>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</si>
  <si>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</si>
  <si>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</si>
  <si>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</si>
  <si>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</si>
  <si>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</si>
  <si>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</si>
  <si>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</si>
  <si>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</si>
  <si>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</si>
  <si>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</si>
  <si>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</si>
  <si>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</si>
  <si>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</si>
  <si>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</si>
  <si>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</si>
  <si>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</si>
  <si>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</si>
  <si>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</si>
  <si>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</si>
  <si>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</si>
  <si>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</si>
  <si>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</si>
  <si>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</si>
  <si>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</si>
  <si>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</si>
  <si>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</si>
  <si>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</si>
  <si>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</si>
  <si>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</si>
  <si>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</si>
  <si>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</si>
  <si>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</si>
  <si>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</si>
  <si>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</si>
  <si>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</si>
  <si>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</si>
  <si>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</si>
  <si>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</si>
  <si>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</si>
  <si>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</si>
  <si>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</si>
  <si>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</si>
  <si>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</si>
  <si>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</si>
  <si>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</si>
  <si>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</si>
  <si>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</si>
  <si>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</si>
  <si>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</si>
  <si>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</si>
  <si>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</si>
  <si>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</si>
  <si>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</si>
  <si>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</si>
  <si>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</si>
  <si>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</si>
  <si>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</si>
  <si>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</si>
  <si>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</si>
  <si>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</si>
  <si>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</si>
  <si>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</si>
  <si>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</si>
  <si>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</si>
  <si>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</si>
  <si>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</si>
  <si>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</si>
  <si>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</si>
  <si>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</si>
  <si>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</si>
  <si>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</si>
  <si>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</si>
  <si>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</si>
  <si>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</si>
  <si>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</si>
  <si>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</si>
  <si>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</si>
  <si>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</si>
  <si>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</si>
  <si>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</si>
  <si>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</si>
  <si>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</si>
  <si>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</si>
  <si>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</si>
  <si>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</si>
  <si>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</si>
  <si>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</si>
  <si>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</si>
  <si>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</si>
  <si>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</si>
  <si>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</si>
  <si>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</si>
  <si>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</si>
  <si>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</si>
  <si>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</si>
  <si>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</si>
  <si>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</si>
  <si>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</si>
  <si>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</si>
  <si>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</si>
  <si>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</si>
  <si>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</si>
  <si>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</si>
  <si>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</si>
  <si>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</si>
  <si>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</si>
  <si>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</si>
  <si>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</si>
  <si>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</si>
  <si>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</si>
  <si>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</si>
  <si>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</si>
  <si>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</si>
  <si>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</si>
  <si>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</si>
  <si>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</si>
  <si>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</si>
  <si>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</si>
  <si>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</si>
  <si>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</si>
  <si>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</si>
  <si>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</si>
  <si>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</si>
  <si>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</si>
  <si>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</si>
  <si>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</si>
  <si>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</si>
  <si>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</si>
  <si>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</si>
  <si>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</si>
  <si>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</si>
  <si>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</si>
  <si>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</si>
  <si>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</si>
  <si>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</si>
  <si>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</si>
  <si>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</si>
  <si>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</si>
  <si>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</si>
  <si>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</si>
  <si>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</si>
  <si>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</si>
  <si>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</si>
  <si>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</si>
  <si>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</si>
  <si>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</si>
  <si>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</si>
  <si>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</si>
  <si>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</si>
  <si>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</si>
  <si>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</si>
  <si>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</si>
  <si>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</si>
  <si>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</si>
  <si>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</si>
  <si>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</si>
  <si>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</si>
  <si>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</si>
  <si>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</si>
  <si>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</si>
  <si>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</si>
  <si>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</si>
  <si>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</si>
  <si>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</si>
  <si>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</si>
  <si>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</si>
  <si>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</si>
  <si>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</si>
  <si>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</si>
  <si>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</si>
  <si>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</si>
  <si>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</si>
  <si>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</si>
  <si>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</si>
  <si>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</si>
  <si>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</si>
  <si>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</si>
  <si>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</si>
  <si>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</si>
  <si>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</si>
  <si>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</si>
  <si>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</si>
  <si>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</si>
  <si>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</si>
  <si>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</si>
  <si>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</si>
  <si>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</si>
  <si>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</si>
  <si>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</si>
  <si>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</si>
  <si>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</si>
  <si>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</si>
  <si>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</si>
  <si>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</si>
  <si>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</si>
  <si>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</si>
  <si>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</si>
  <si>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</si>
  <si>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</si>
  <si>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</si>
  <si>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</si>
  <si>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</si>
  <si>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</si>
  <si>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</si>
  <si>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</si>
  <si>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</si>
  <si>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</si>
  <si>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</si>
  <si>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</si>
  <si>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</si>
  <si>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</si>
  <si>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</si>
  <si>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</si>
  <si>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</si>
  <si>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</si>
  <si>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</si>
  <si>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</si>
  <si>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</si>
  <si>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</si>
  <si>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</si>
  <si>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</si>
  <si>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</si>
  <si>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</si>
  <si>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</si>
  <si>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</si>
  <si>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</si>
  <si>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</si>
  <si>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</si>
  <si>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</si>
  <si>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</si>
  <si>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</si>
  <si>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</si>
  <si>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</si>
  <si>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</si>
  <si>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</si>
  <si>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</si>
  <si>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</si>
  <si>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</si>
  <si>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</si>
  <si>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</si>
  <si>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</si>
  <si>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</si>
  <si>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</si>
  <si>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</si>
  <si>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</si>
  <si>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</si>
  <si>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</si>
  <si>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</si>
  <si>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</si>
  <si>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</si>
  <si>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</si>
  <si>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</si>
  <si>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</si>
  <si>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</si>
  <si>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</si>
  <si>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</si>
  <si>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</si>
  <si>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</si>
  <si>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</si>
  <si>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</si>
  <si>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</si>
  <si>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</si>
  <si>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</si>
  <si>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</si>
  <si>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</si>
  <si>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</si>
  <si>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</si>
  <si>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</si>
  <si>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</si>
  <si>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</si>
  <si>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</si>
  <si>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</si>
  <si>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</si>
  <si>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</si>
  <si>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</si>
  <si>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</si>
  <si>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</si>
  <si>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</si>
  <si>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</si>
  <si>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</si>
  <si>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</si>
  <si>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</si>
  <si>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</si>
  <si>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</si>
  <si>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</si>
  <si>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</si>
  <si>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</si>
  <si>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</si>
  <si>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</si>
  <si>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</si>
  <si>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</si>
  <si>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</si>
  <si>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</si>
  <si>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</si>
  <si>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</si>
  <si>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</si>
  <si>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</si>
  <si>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</si>
  <si>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</si>
  <si>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</si>
  <si>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</si>
  <si>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</si>
  <si>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</si>
  <si>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</si>
  <si>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</si>
  <si>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</si>
  <si>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</si>
  <si>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</si>
  <si>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</si>
  <si>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</si>
  <si>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</si>
  <si>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</si>
  <si>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</si>
  <si>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</si>
  <si>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</si>
  <si>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</si>
  <si>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</si>
  <si>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</si>
  <si>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</si>
  <si>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</si>
  <si>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</si>
  <si>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</si>
  <si>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</si>
  <si>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</si>
  <si>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</si>
  <si>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</si>
  <si>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</si>
  <si>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</si>
  <si>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</si>
  <si>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</si>
  <si>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</si>
  <si>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</si>
  <si>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</si>
  <si>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</si>
  <si>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</si>
  <si>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</si>
  <si>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</si>
  <si>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</si>
  <si>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</si>
  <si>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</si>
  <si>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</si>
  <si>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</si>
  <si>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</si>
  <si>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</si>
  <si>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</si>
  <si>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</si>
  <si>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</si>
  <si>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</si>
  <si>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</si>
  <si>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</si>
  <si>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</si>
  <si>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</si>
  <si>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</si>
  <si>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</si>
  <si>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</si>
  <si>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</si>
  <si>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</si>
  <si>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</si>
  <si>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</si>
  <si>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</si>
  <si>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</si>
  <si>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</si>
  <si>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</si>
  <si>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</si>
  <si>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</si>
  <si>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</si>
  <si>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</si>
  <si>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</si>
  <si>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</si>
  <si>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</si>
  <si>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</si>
  <si>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</si>
  <si>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</si>
  <si>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</si>
  <si>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</si>
  <si>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</si>
  <si>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</si>
  <si>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</si>
  <si>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</si>
  <si>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</si>
  <si>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</si>
  <si>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</si>
  <si>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</si>
  <si>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</si>
  <si>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</si>
  <si>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</si>
  <si>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</si>
  <si>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</si>
  <si>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</si>
  <si>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</si>
  <si>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</si>
  <si>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</si>
  <si>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</si>
  <si>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</si>
  <si>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</si>
  <si>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</si>
  <si>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</si>
  <si>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</si>
  <si>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</si>
  <si>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</si>
  <si>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</si>
  <si>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</si>
  <si>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</si>
  <si>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</si>
  <si>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</si>
  <si>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</si>
  <si>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</si>
  <si>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</si>
  <si>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</si>
  <si>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</si>
  <si>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</si>
  <si>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</si>
  <si>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</si>
  <si>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</si>
  <si>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</si>
  <si>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</si>
  <si>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</si>
  <si>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</si>
  <si>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</si>
  <si>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</si>
  <si>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</si>
  <si>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</si>
  <si>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</si>
  <si>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</si>
  <si>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</si>
  <si>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</si>
  <si>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</si>
  <si>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</si>
  <si>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</si>
  <si>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</si>
  <si>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</si>
  <si>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</si>
  <si>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</si>
  <si>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</si>
  <si>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</si>
  <si>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</si>
  <si>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</si>
  <si>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</si>
  <si>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</si>
  <si>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</si>
  <si>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</si>
  <si>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</si>
  <si>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</si>
  <si>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</si>
  <si>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</si>
  <si>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</si>
  <si>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</si>
  <si>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</si>
  <si>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</si>
  <si>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</si>
  <si>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</si>
  <si>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</si>
  <si>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</si>
  <si>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</si>
  <si>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</si>
  <si>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</si>
  <si>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</si>
  <si>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</si>
  <si>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</si>
  <si>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</si>
  <si>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</si>
  <si>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</si>
  <si>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</si>
  <si>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</si>
  <si>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</si>
  <si>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</si>
  <si>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</si>
  <si>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</si>
  <si>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</si>
  <si>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</si>
  <si>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</si>
  <si>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</si>
  <si>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</si>
  <si>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</si>
  <si>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</si>
  <si>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</si>
  <si>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</si>
  <si>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</si>
  <si>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</si>
  <si>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</si>
  <si>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</si>
  <si>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</si>
  <si>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</si>
  <si>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</si>
  <si>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</si>
  <si>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</si>
  <si>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</si>
  <si>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</si>
  <si>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</si>
  <si>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</si>
  <si>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</si>
  <si>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</si>
  <si>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</si>
  <si>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</si>
  <si>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</si>
  <si>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</si>
  <si>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</si>
  <si>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</si>
  <si>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</si>
  <si>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</si>
  <si>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</si>
  <si>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</si>
  <si>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</si>
  <si>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</si>
  <si>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</si>
  <si>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</si>
  <si>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</si>
  <si>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</si>
  <si>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</si>
  <si>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</si>
  <si>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</si>
  <si>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</si>
  <si>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</si>
  <si>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</si>
  <si>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</si>
  <si>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</si>
  <si>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</si>
  <si>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</si>
  <si>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</si>
  <si>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</si>
  <si>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</si>
  <si>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</si>
  <si>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</si>
  <si>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</si>
  <si>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</si>
  <si>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</si>
  <si>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</si>
  <si>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</si>
  <si>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</si>
  <si>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</si>
  <si>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</si>
  <si>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</si>
  <si>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</si>
  <si>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</si>
  <si>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</si>
  <si>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</si>
  <si>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</si>
  <si>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</si>
  <si>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</si>
  <si>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</si>
  <si>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</si>
  <si>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</si>
  <si>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</si>
  <si>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</si>
  <si>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</si>
  <si>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</si>
  <si>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</si>
  <si>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</si>
  <si>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</si>
  <si>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</si>
  <si>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</si>
  <si>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</si>
  <si>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</si>
  <si>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</si>
  <si>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</si>
  <si>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</si>
  <si>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</si>
  <si>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</si>
  <si>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</si>
  <si>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</si>
  <si>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</si>
  <si>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</si>
  <si>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</si>
  <si>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</si>
  <si>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</si>
  <si>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</si>
  <si>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</si>
  <si>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</si>
  <si>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</si>
  <si>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</si>
  <si>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</si>
  <si>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</si>
  <si>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</si>
  <si>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</si>
  <si>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</si>
  <si>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</si>
  <si>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</si>
  <si>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</si>
  <si>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</si>
  <si>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</si>
  <si>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</si>
  <si>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</si>
  <si>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</si>
  <si>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</si>
  <si>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</si>
  <si>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</si>
  <si>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</si>
  <si>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</si>
  <si>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</si>
  <si>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</si>
  <si>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</si>
  <si>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</si>
  <si>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</si>
  <si>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</si>
  <si>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</si>
  <si>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</si>
  <si>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</si>
  <si>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</si>
  <si>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</si>
  <si>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</si>
  <si>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</si>
  <si>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</si>
  <si>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</si>
  <si>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</si>
  <si>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</si>
  <si>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</si>
  <si>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</si>
  <si>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</si>
  <si>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</si>
  <si>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</si>
  <si>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</si>
  <si>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</si>
  <si>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</si>
  <si>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</si>
  <si>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</si>
  <si>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</si>
  <si>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</si>
  <si>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</si>
  <si>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</si>
  <si>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</si>
  <si>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</si>
  <si>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</si>
  <si>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</si>
  <si>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</si>
  <si>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</si>
  <si>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</si>
  <si>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</si>
  <si>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</si>
  <si>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</si>
  <si>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</si>
  <si>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</si>
  <si>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</si>
  <si>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</si>
  <si>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</si>
  <si>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</si>
  <si>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</si>
  <si>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</si>
  <si>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</si>
  <si>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</si>
  <si>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</si>
  <si>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</si>
  <si>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</si>
  <si>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</si>
  <si>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</si>
  <si>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</si>
  <si>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</si>
  <si>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</si>
  <si>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</si>
  <si>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</si>
  <si>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</si>
  <si>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</si>
  <si>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</si>
  <si>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</si>
  <si>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</si>
  <si>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</si>
  <si>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</si>
  <si>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</si>
  <si>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</si>
  <si>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</si>
  <si>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</si>
  <si>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</si>
  <si>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</si>
  <si>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</si>
  <si>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</si>
  <si>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</si>
  <si>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</si>
  <si>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</si>
  <si>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</si>
  <si>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</si>
  <si>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</si>
  <si>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</si>
  <si>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</si>
  <si>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</si>
  <si>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</si>
  <si>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</si>
  <si>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</si>
  <si>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</si>
  <si>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</si>
  <si>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</si>
  <si>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</si>
  <si>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</si>
  <si>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</si>
  <si>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</si>
  <si>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</si>
  <si>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</si>
  <si>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</si>
  <si>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</si>
  <si>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</si>
  <si>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</si>
  <si>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</si>
  <si>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</si>
  <si>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</si>
  <si>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</si>
  <si>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</si>
  <si>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</si>
  <si>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</si>
  <si>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</si>
  <si>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</si>
  <si>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</si>
  <si>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</si>
  <si>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</si>
  <si>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</si>
  <si>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</si>
  <si>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</si>
  <si>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</si>
  <si>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</si>
  <si>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</si>
  <si>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</si>
  <si>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</si>
  <si>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</si>
  <si>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</si>
  <si>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</si>
  <si>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</si>
  <si>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</si>
  <si>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</si>
  <si>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</si>
  <si>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</si>
  <si>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</si>
  <si>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</si>
  <si>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</si>
  <si>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</si>
  <si>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</si>
  <si>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</si>
  <si>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</si>
  <si>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</si>
  <si>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</si>
  <si>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</si>
  <si>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</si>
  <si>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</si>
  <si>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</si>
  <si>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</si>
  <si>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</si>
  <si>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</si>
  <si>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</si>
  <si>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</si>
  <si>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</si>
  <si>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</si>
  <si>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</si>
  <si>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</si>
  <si>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</si>
  <si>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</si>
  <si>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</si>
  <si>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</si>
  <si>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</si>
  <si>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</si>
  <si>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</si>
  <si>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</si>
  <si>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</si>
  <si>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</si>
  <si>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</si>
  <si>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</si>
  <si>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</si>
  <si>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</si>
  <si>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</si>
  <si>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</si>
  <si>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</si>
  <si>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</si>
  <si>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</si>
  <si>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</si>
  <si>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</si>
  <si>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</si>
  <si>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</si>
  <si>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</si>
  <si>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</si>
  <si>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</si>
  <si>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</si>
  <si>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</si>
  <si>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</si>
  <si>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</si>
  <si>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</si>
  <si>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</si>
  <si>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</si>
  <si>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</si>
  <si>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</si>
  <si>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</si>
  <si>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</si>
  <si>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</si>
  <si>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</si>
  <si>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</si>
  <si>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</si>
  <si>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</si>
  <si>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</si>
  <si>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</si>
  <si>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</si>
  <si>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</si>
  <si>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</si>
  <si>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</si>
  <si>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</si>
  <si>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</si>
  <si>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</si>
  <si>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</si>
  <si>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</si>
  <si>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</si>
  <si>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</si>
  <si>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</si>
  <si>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</si>
  <si>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</si>
  <si>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</si>
  <si>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</si>
  <si>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</si>
  <si>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</si>
  <si>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</si>
  <si>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</si>
  <si>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</si>
  <si>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</si>
  <si>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</si>
  <si>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</si>
  <si>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</si>
  <si>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</si>
  <si>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</si>
  <si>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</si>
  <si>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</si>
  <si>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</si>
  <si>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</si>
  <si>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</si>
  <si>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</si>
  <si>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</si>
  <si>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</si>
  <si>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</si>
  <si>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</si>
  <si>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</si>
  <si>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</si>
  <si>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</si>
  <si>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</si>
  <si>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</si>
  <si>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</si>
  <si>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</si>
  <si>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</si>
  <si>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</si>
  <si>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</si>
  <si>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</si>
  <si>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</si>
  <si>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</si>
  <si>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</si>
  <si>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</si>
  <si>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</si>
  <si>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</si>
  <si>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</si>
  <si>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</si>
  <si>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</si>
  <si>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</si>
  <si>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</si>
  <si>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</si>
  <si>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</si>
  <si>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</si>
  <si>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</si>
  <si>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</si>
  <si>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</si>
  <si>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</si>
  <si>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</si>
  <si>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</si>
  <si>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</si>
  <si>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</si>
  <si>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</si>
  <si>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</si>
  <si>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</si>
  <si>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</si>
  <si>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</si>
  <si>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</si>
  <si>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</si>
  <si>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</si>
  <si>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</si>
  <si>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</si>
  <si>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</si>
  <si>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</si>
  <si>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</si>
  <si>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</si>
  <si>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</si>
  <si>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</si>
  <si>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</si>
  <si>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</si>
  <si>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</si>
  <si>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</si>
  <si>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</si>
  <si>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</si>
  <si>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</si>
  <si>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</si>
  <si>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</si>
  <si>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</si>
  <si>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</si>
  <si>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</si>
  <si>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</si>
  <si>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</si>
  <si>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</si>
  <si>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</si>
  <si>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</si>
  <si>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</si>
  <si>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</si>
  <si>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</si>
  <si>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</si>
  <si>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</si>
  <si>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</si>
  <si>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</si>
  <si>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</si>
  <si>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</si>
  <si>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</si>
  <si>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</si>
  <si>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</si>
  <si>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</si>
  <si>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</si>
  <si>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</si>
  <si>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</si>
  <si>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</si>
  <si>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</si>
  <si>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</si>
  <si>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</si>
  <si>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</si>
  <si>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</si>
  <si>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</si>
  <si>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</si>
  <si>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</si>
  <si>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</si>
  <si>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</si>
  <si>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</si>
  <si>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</si>
  <si>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</si>
  <si>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</si>
  <si>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</si>
  <si>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</si>
  <si>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</si>
  <si>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</si>
  <si>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</si>
  <si>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</si>
  <si>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</si>
  <si>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</si>
  <si>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</si>
  <si>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</si>
  <si>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</si>
  <si>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</si>
  <si>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</si>
  <si>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</si>
  <si>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</si>
  <si>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</si>
  <si>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</si>
  <si>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</si>
  <si>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</si>
  <si>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</si>
  <si>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</si>
  <si>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</si>
  <si>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</si>
  <si>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</si>
  <si>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</si>
  <si>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</si>
  <si>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</si>
  <si>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</si>
  <si>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</si>
  <si>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</si>
  <si>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</si>
  <si>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</si>
  <si>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</si>
  <si>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</si>
  <si>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</si>
  <si>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</si>
  <si>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</si>
  <si>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</si>
  <si>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</si>
  <si>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</si>
  <si>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</si>
  <si>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</si>
  <si>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</si>
  <si>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</si>
  <si>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</si>
  <si>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</si>
  <si>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</si>
  <si>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</si>
  <si>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</si>
  <si>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</si>
  <si>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</si>
  <si>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</si>
  <si>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</si>
  <si>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</si>
  <si>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</si>
  <si>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</si>
  <si>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</si>
  <si>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</si>
  <si>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</si>
  <si>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</si>
  <si>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</si>
  <si>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</si>
  <si>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</si>
  <si>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</si>
  <si>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</si>
  <si>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</si>
  <si>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</si>
  <si>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</si>
  <si>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</si>
  <si>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</si>
  <si>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</si>
  <si>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</si>
  <si>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</si>
  <si>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</si>
  <si>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</si>
  <si>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</si>
  <si>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</si>
  <si>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</si>
  <si>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</si>
  <si>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</si>
  <si>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</si>
  <si>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</si>
  <si>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</si>
  <si>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</si>
  <si>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</si>
  <si>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</si>
  <si>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</si>
  <si>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</si>
  <si>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</si>
  <si>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</si>
  <si>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</si>
  <si>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</si>
  <si>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</si>
  <si>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</si>
  <si>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</si>
  <si>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</si>
  <si>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</si>
  <si>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</si>
  <si>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</si>
  <si>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</si>
  <si>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</si>
  <si>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</si>
  <si>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</si>
  <si>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</si>
  <si>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</si>
  <si>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</si>
  <si>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</si>
  <si>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</si>
  <si>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</si>
  <si>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</si>
  <si>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</si>
  <si>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</si>
  <si>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</si>
  <si>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</si>
  <si>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</si>
  <si>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</si>
  <si>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</si>
  <si>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</si>
  <si>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</si>
  <si>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</si>
  <si>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</si>
  <si>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</si>
  <si>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</si>
  <si>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</si>
  <si>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</si>
  <si>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</si>
  <si>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</si>
  <si>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</si>
  <si>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</si>
  <si>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</si>
  <si>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</si>
  <si>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</si>
  <si>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</si>
  <si>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</si>
  <si>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</si>
  <si>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</si>
  <si>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</si>
  <si>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</si>
  <si>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</si>
  <si>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</si>
  <si>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</si>
  <si>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</si>
  <si>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</si>
  <si>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</si>
  <si>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</si>
  <si>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</si>
  <si>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</si>
  <si>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</si>
  <si>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</si>
  <si>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</si>
  <si>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</si>
  <si>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</si>
  <si>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</si>
  <si>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</si>
  <si>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</si>
  <si>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</si>
  <si>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</si>
  <si>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</si>
  <si>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</si>
  <si>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</si>
  <si>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</si>
  <si>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</si>
  <si>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</si>
  <si>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</si>
  <si>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</si>
  <si>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</si>
  <si>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</si>
  <si>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</si>
  <si>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</si>
  <si>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</si>
  <si>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</si>
  <si>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</si>
  <si>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</si>
  <si>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</si>
  <si>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</si>
  <si>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</si>
  <si>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</si>
  <si>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</si>
  <si>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</si>
  <si>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</si>
  <si>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</si>
  <si>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</si>
  <si>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</si>
  <si>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</si>
  <si>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</si>
  <si>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</si>
  <si>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</si>
  <si>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</si>
  <si>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</si>
  <si>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</si>
  <si>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</si>
  <si>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</si>
  <si>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</si>
  <si>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</si>
  <si>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</si>
  <si>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</si>
  <si>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</si>
  <si>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</si>
  <si>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</si>
  <si>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</si>
  <si>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</si>
  <si>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</si>
  <si>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</si>
  <si>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</si>
  <si>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</si>
  <si>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</si>
  <si>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</si>
  <si>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</si>
  <si>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</si>
  <si>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</si>
  <si>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</si>
  <si>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</si>
  <si>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</si>
  <si>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</si>
  <si>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</si>
  <si>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</si>
  <si>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</si>
  <si>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</si>
  <si>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</si>
  <si>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</si>
  <si>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</si>
  <si>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</si>
  <si>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</si>
  <si>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</si>
  <si>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</si>
  <si>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</si>
  <si>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</si>
  <si>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</si>
  <si>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</si>
  <si>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</si>
  <si>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</si>
  <si>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</si>
  <si>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</si>
  <si>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</si>
  <si>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</si>
  <si>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</si>
  <si>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</si>
  <si>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</si>
  <si>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</si>
  <si>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</si>
  <si>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</si>
  <si>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</si>
  <si>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</si>
  <si>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</si>
  <si>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</si>
  <si>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</si>
  <si>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</si>
  <si>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</si>
  <si>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</si>
  <si>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</si>
  <si>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</si>
  <si>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</si>
  <si>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</si>
  <si>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</si>
  <si>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</si>
  <si>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</si>
  <si>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</si>
  <si>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</si>
  <si>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</si>
  <si>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</si>
  <si>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</si>
  <si>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</si>
  <si>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</si>
  <si>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</si>
  <si>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</si>
  <si>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</si>
  <si>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</si>
  <si>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</si>
  <si>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</si>
  <si>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</si>
  <si>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</si>
  <si>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</si>
  <si>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</si>
  <si>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</si>
  <si>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</si>
  <si>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</si>
  <si>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</si>
  <si>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</si>
  <si>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</si>
  <si>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</si>
  <si>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</si>
  <si>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</si>
  <si>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</si>
  <si>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</si>
  <si>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</si>
  <si>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</si>
  <si>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</si>
  <si>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</si>
  <si>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</si>
  <si>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</si>
  <si>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</si>
  <si>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</si>
  <si>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</si>
  <si>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</si>
  <si>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</si>
  <si>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</si>
  <si>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</si>
  <si>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</si>
  <si>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</si>
  <si>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</si>
  <si>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</si>
  <si>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</si>
  <si>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</si>
  <si>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</si>
  <si>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</si>
  <si>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</si>
  <si>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</si>
  <si>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</si>
  <si>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</si>
  <si>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</si>
  <si>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</si>
  <si>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</si>
  <si>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</si>
  <si>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</si>
  <si>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</si>
  <si>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</si>
  <si>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</si>
  <si>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</si>
  <si>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</si>
  <si>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</si>
  <si>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</si>
  <si>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</si>
  <si>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</si>
  <si>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</si>
  <si>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</si>
  <si>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</si>
  <si>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</si>
  <si>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</si>
  <si>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</si>
  <si>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</si>
  <si>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</si>
  <si>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</si>
  <si>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</si>
  <si>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</si>
  <si>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</si>
  <si>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</si>
  <si>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</si>
  <si>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</si>
  <si>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</si>
  <si>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</si>
  <si>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</si>
  <si>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</si>
  <si>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</si>
  <si>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</si>
  <si>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</si>
  <si>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</si>
  <si>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</si>
  <si>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</si>
  <si>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</si>
  <si>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</si>
  <si>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</si>
  <si>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</si>
  <si>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</si>
  <si>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</si>
  <si>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</si>
  <si>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</si>
  <si>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</si>
  <si>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</si>
  <si>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</si>
  <si>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</si>
  <si>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</si>
  <si>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</si>
  <si>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</si>
  <si>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</si>
  <si>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</si>
  <si>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</si>
  <si>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</si>
  <si>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</si>
  <si>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</si>
  <si>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</si>
  <si>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</si>
  <si>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</si>
  <si>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</si>
  <si>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</si>
  <si>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</si>
  <si>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</si>
  <si>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</si>
  <si>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</si>
  <si>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</si>
  <si>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</si>
  <si>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</si>
  <si>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</si>
  <si>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</si>
  <si>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</si>
  <si>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</si>
  <si>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</si>
  <si>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</si>
  <si>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</si>
  <si>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</si>
  <si>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</si>
  <si>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</si>
  <si>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</si>
  <si>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</si>
  <si>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</si>
  <si>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</si>
  <si>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</si>
  <si>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</si>
  <si>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</si>
  <si>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</si>
  <si>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</si>
  <si>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</si>
  <si>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</si>
  <si>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</si>
  <si>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</si>
  <si>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</si>
  <si>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</si>
  <si>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</si>
  <si>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</si>
  <si>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</si>
  <si>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</si>
  <si>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</si>
  <si>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</si>
  <si>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</si>
  <si>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</si>
  <si>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</si>
  <si>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</si>
  <si>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</si>
  <si>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</si>
  <si>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</si>
  <si>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</si>
  <si>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</si>
  <si>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</si>
  <si>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</si>
  <si>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</si>
  <si>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</si>
  <si>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</si>
  <si>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</si>
  <si>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</si>
  <si>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</si>
  <si>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</si>
  <si>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</si>
  <si>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</si>
  <si>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</si>
  <si>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</si>
  <si>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</si>
  <si>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</si>
  <si>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</si>
  <si>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</si>
  <si>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</si>
  <si>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</si>
  <si>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</si>
  <si>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</si>
  <si>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</si>
  <si>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</si>
  <si>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</si>
  <si>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</si>
  <si>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</si>
  <si>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</si>
  <si>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</si>
  <si>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</si>
  <si>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</si>
  <si>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</si>
  <si>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</si>
  <si>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</si>
  <si>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</si>
  <si>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</si>
  <si>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</si>
  <si>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</si>
  <si>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</si>
  <si>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</si>
  <si>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</si>
  <si>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</si>
  <si>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</si>
  <si>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</si>
  <si>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</si>
  <si>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</si>
  <si>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</si>
  <si>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</si>
  <si>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</si>
  <si>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</si>
  <si>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</si>
  <si>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</si>
  <si>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</si>
  <si>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</si>
  <si>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</si>
  <si>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</si>
  <si>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</si>
  <si>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</si>
  <si>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</si>
  <si>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</si>
  <si>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</si>
  <si>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</si>
  <si>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</si>
  <si>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</si>
  <si>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</si>
  <si>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</si>
  <si>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</si>
  <si>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</si>
  <si>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</si>
  <si>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</si>
  <si>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</si>
  <si>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</si>
  <si>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</si>
  <si>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</si>
  <si>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</si>
  <si>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</si>
  <si>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</si>
  <si>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</si>
  <si>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</si>
  <si>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</si>
  <si>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</si>
  <si>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</si>
  <si>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</si>
  <si>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</si>
  <si>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</si>
  <si>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</si>
  <si>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</si>
  <si>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</si>
  <si>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</si>
  <si>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</si>
  <si>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</si>
  <si>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</si>
  <si>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</si>
  <si>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</si>
  <si>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</si>
  <si>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</si>
  <si>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</si>
  <si>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</si>
  <si>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</si>
  <si>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</si>
  <si>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</si>
  <si>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</si>
  <si>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</si>
  <si>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</si>
  <si>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</si>
  <si>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</si>
  <si>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</si>
  <si>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</si>
  <si>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</si>
  <si>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</si>
  <si>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</si>
  <si>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</si>
  <si>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</si>
  <si>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</si>
  <si>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</si>
  <si>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</si>
  <si>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</si>
  <si>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</si>
  <si>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</si>
  <si>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</si>
  <si>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</si>
  <si>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</si>
  <si>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</si>
  <si>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</si>
  <si>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</si>
  <si>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</si>
  <si>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</si>
  <si>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</si>
  <si>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</si>
  <si>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</si>
  <si>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</si>
  <si>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</si>
  <si>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</si>
  <si>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</si>
  <si>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</si>
  <si>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</si>
  <si>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</si>
  <si>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</si>
  <si>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</si>
  <si>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</si>
  <si>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</si>
  <si>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</si>
  <si>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</si>
  <si>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</si>
  <si>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</si>
  <si>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</si>
  <si>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</si>
  <si>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</si>
  <si>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</si>
  <si>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</si>
  <si>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</si>
  <si>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</si>
  <si>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</si>
  <si>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</si>
  <si>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</si>
  <si>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</si>
  <si>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</si>
  <si>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</si>
  <si>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</si>
  <si>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</si>
  <si>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</si>
  <si>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</si>
  <si>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</si>
  <si>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</si>
  <si>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</si>
  <si>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</si>
  <si>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</si>
  <si>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</si>
  <si>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</si>
  <si>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</si>
  <si>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</si>
  <si>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</si>
  <si>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</si>
  <si>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</si>
  <si>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</si>
  <si>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</si>
  <si>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</si>
  <si>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</si>
  <si>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</si>
  <si>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</si>
  <si>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</si>
  <si>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</si>
  <si>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</si>
  <si>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</si>
  <si>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</si>
  <si>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</si>
  <si>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</si>
  <si>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</si>
  <si>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</si>
  <si>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</si>
  <si>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</si>
  <si>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</si>
  <si>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</si>
  <si>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</si>
  <si>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</si>
  <si>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</si>
  <si>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</si>
  <si>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</si>
  <si>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</si>
  <si>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</si>
  <si>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</si>
  <si>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</si>
  <si>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</si>
  <si>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</si>
  <si>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</si>
  <si>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</si>
  <si>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</si>
  <si>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</si>
  <si>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</si>
  <si>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</si>
  <si>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</si>
  <si>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</si>
  <si>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</si>
  <si>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</si>
  <si>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</si>
  <si>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</si>
  <si>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</si>
  <si>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</si>
  <si>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</si>
  <si>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</si>
  <si>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</si>
  <si>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</si>
  <si>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</si>
  <si>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</si>
  <si>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</si>
  <si>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</si>
  <si>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</si>
  <si>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</si>
  <si>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</si>
  <si>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</si>
  <si>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</si>
  <si>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</si>
  <si>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</si>
  <si>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</si>
  <si>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</si>
  <si>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</si>
  <si>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</si>
  <si>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</si>
  <si>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</si>
  <si>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</si>
  <si>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</si>
  <si>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</si>
  <si>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</si>
  <si>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</si>
  <si>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</si>
  <si>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</si>
  <si>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</si>
  <si>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</si>
  <si>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</si>
  <si>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</si>
  <si>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</si>
  <si>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</si>
  <si>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</si>
  <si>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</si>
  <si>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</si>
  <si>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</si>
  <si>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</si>
  <si>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</si>
  <si>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</si>
  <si>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</si>
  <si>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</si>
  <si>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</si>
  <si>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</si>
  <si>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</si>
  <si>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</si>
  <si>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</si>
  <si>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</si>
  <si>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</si>
  <si>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</si>
  <si>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</si>
  <si>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</si>
  <si>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</si>
  <si>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</si>
  <si>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</si>
  <si>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</si>
  <si>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</si>
  <si>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</si>
  <si>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</si>
  <si>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</si>
  <si>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</si>
  <si>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</si>
  <si>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</si>
  <si>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</si>
  <si>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</si>
  <si>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</si>
  <si>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</si>
  <si>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</si>
  <si>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</si>
  <si>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</si>
  <si>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</si>
  <si>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</si>
  <si>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</si>
  <si>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</si>
  <si>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</si>
  <si>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</si>
  <si>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</si>
  <si>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</si>
  <si>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</si>
  <si>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</si>
  <si>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</si>
  <si>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</si>
  <si>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</si>
  <si>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</si>
  <si>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</si>
  <si>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</si>
  <si>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</si>
  <si>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</si>
  <si>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</si>
  <si>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</si>
  <si>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</si>
  <si>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</si>
  <si>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</si>
  <si>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</si>
  <si>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</si>
  <si>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</si>
  <si>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</si>
  <si>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</si>
  <si>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</si>
  <si>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</si>
  <si>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</si>
  <si>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</si>
  <si>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</si>
  <si>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</si>
  <si>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</si>
  <si>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</si>
  <si>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</si>
  <si>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</si>
  <si>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</si>
  <si>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</si>
  <si>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</si>
  <si>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</si>
  <si>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</si>
  <si>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</si>
  <si>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</si>
  <si>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</si>
  <si>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</si>
  <si>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</si>
  <si>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</si>
  <si>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</si>
  <si>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</si>
  <si>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</si>
  <si>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</si>
  <si>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</si>
  <si>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</si>
  <si>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</si>
  <si>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</si>
  <si>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</si>
  <si>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</si>
  <si>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</si>
  <si>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</si>
  <si>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</si>
  <si>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</si>
  <si>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</si>
  <si>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</si>
  <si>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</si>
  <si>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</si>
  <si>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</si>
  <si>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</si>
  <si>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</si>
  <si>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</si>
  <si>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</si>
  <si>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</si>
  <si>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</si>
  <si>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</si>
  <si>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</si>
  <si>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</si>
  <si>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</si>
  <si>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</si>
  <si>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</si>
  <si>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</si>
  <si>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</si>
  <si>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</si>
  <si>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</si>
  <si>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</si>
  <si>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</si>
  <si>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</si>
  <si>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</si>
  <si>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</si>
  <si>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</si>
  <si>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</si>
  <si>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</si>
  <si>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</si>
  <si>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</si>
  <si>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</si>
  <si>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</si>
  <si>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</si>
  <si>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</si>
  <si>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</si>
  <si>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</si>
  <si>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</si>
  <si>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</si>
  <si>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</si>
  <si>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</si>
  <si>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</si>
  <si>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</si>
  <si>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</si>
  <si>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</si>
  <si>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</si>
  <si>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</si>
  <si>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</si>
  <si>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</si>
  <si>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</si>
  <si>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</si>
  <si>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</si>
  <si>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</si>
  <si>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</si>
  <si>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</si>
  <si>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</si>
  <si>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</si>
  <si>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</si>
  <si>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</si>
  <si>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</si>
  <si>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</si>
  <si>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</si>
  <si>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</si>
  <si>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</si>
  <si>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</si>
  <si>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</si>
  <si>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</si>
  <si>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</si>
  <si>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</si>
  <si>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</si>
  <si>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</si>
  <si>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</si>
  <si>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</si>
  <si>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</si>
  <si>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</si>
  <si>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</si>
  <si>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</si>
  <si>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</si>
  <si>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</si>
  <si>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</si>
  <si>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</si>
  <si>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</si>
  <si>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</si>
  <si>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</si>
  <si>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</si>
  <si>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</si>
  <si>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</si>
  <si>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</si>
  <si>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</si>
  <si>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</si>
  <si>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</si>
  <si>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</si>
  <si>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</si>
  <si>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</si>
  <si>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</si>
  <si>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</si>
  <si>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</si>
  <si>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</si>
  <si>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</si>
  <si>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</si>
  <si>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</si>
  <si>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</si>
  <si>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</si>
  <si>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</si>
  <si>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</si>
  <si>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</si>
  <si>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</si>
  <si>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</si>
  <si>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</si>
  <si>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</si>
  <si>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</si>
  <si>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</si>
  <si>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</si>
  <si>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</si>
  <si>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</si>
  <si>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</si>
  <si>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</si>
  <si>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</si>
  <si>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</si>
  <si>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</si>
  <si>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</si>
  <si>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</si>
  <si>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</si>
  <si>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</si>
  <si>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</si>
  <si>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</si>
  <si>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</si>
  <si>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</si>
  <si>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</si>
  <si>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</si>
  <si>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</si>
  <si>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</si>
  <si>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</si>
  <si>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</si>
  <si>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</si>
  <si>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</si>
  <si>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</si>
  <si>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</si>
  <si>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</si>
  <si>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</si>
  <si>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</si>
  <si>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</si>
  <si>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</si>
  <si>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</si>
  <si>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</si>
  <si>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</si>
  <si>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</si>
  <si>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</si>
  <si>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</si>
  <si>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</si>
  <si>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</si>
  <si>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</si>
  <si>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</si>
  <si>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</si>
  <si>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</si>
  <si>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</si>
  <si>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</si>
  <si>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</si>
  <si>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</si>
  <si>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</si>
  <si>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</si>
  <si>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</si>
  <si>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</si>
  <si>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</si>
  <si>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</si>
  <si>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</si>
  <si>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</si>
  <si>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</si>
  <si>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</si>
  <si>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</si>
  <si>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</si>
  <si>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</si>
  <si>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</si>
  <si>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</si>
  <si>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</si>
  <si>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</si>
  <si>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</si>
  <si>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</si>
  <si>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</si>
  <si>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</si>
  <si>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</si>
  <si>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</si>
  <si>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</si>
  <si>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</si>
  <si>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</si>
  <si>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</si>
  <si>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</si>
  <si>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</si>
  <si>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</si>
  <si>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</si>
  <si>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</si>
  <si>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</si>
  <si>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</si>
  <si>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</si>
  <si>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</si>
  <si>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</si>
  <si>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</si>
  <si>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</si>
  <si>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</si>
  <si>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</si>
  <si>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</si>
  <si>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</si>
  <si>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</si>
  <si>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</si>
  <si>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</si>
  <si>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</si>
  <si>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</si>
  <si>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</si>
  <si>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</si>
  <si>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</si>
  <si>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</si>
  <si>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</si>
  <si>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</si>
  <si>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</si>
  <si>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</si>
  <si>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</si>
  <si>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</si>
  <si>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</si>
  <si>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</si>
  <si>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</si>
  <si>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</si>
  <si>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</si>
  <si>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</si>
  <si>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</si>
  <si>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</si>
  <si>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</si>
  <si>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</si>
  <si>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</si>
  <si>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</si>
  <si>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</si>
  <si>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</si>
  <si>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</si>
  <si>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</si>
  <si>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</si>
  <si>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</si>
  <si>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</si>
  <si>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</si>
  <si>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</si>
  <si>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</si>
  <si>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</si>
  <si>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</si>
  <si>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</si>
  <si>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</si>
  <si>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</si>
  <si>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</si>
  <si>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</si>
  <si>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</si>
  <si>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</si>
  <si>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</si>
  <si>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</si>
  <si>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</si>
  <si>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</si>
  <si>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</si>
  <si>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</si>
  <si>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</si>
  <si>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</si>
  <si>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</si>
  <si>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</si>
  <si>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</si>
  <si>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</si>
  <si>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</si>
  <si>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</si>
  <si>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</si>
  <si>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</si>
  <si>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</si>
  <si>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</si>
  <si>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</si>
  <si>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</si>
  <si>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</si>
  <si>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</si>
  <si>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</si>
  <si>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</si>
  <si>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</si>
  <si>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</si>
  <si>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</si>
  <si>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</si>
  <si>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</si>
  <si>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</si>
  <si>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</si>
  <si>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</si>
  <si>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</si>
  <si>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</si>
  <si>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</si>
  <si>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</si>
  <si>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</si>
  <si>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</si>
  <si>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</si>
  <si>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</si>
  <si>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</si>
  <si>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</si>
  <si>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</si>
  <si>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</si>
  <si>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</si>
  <si>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</si>
  <si>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</si>
  <si>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</si>
  <si>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</si>
  <si>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</si>
  <si>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</si>
  <si>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</si>
  <si>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</si>
  <si>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</si>
  <si>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</si>
  <si>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</si>
  <si>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</si>
  <si>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</si>
  <si>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</si>
  <si>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</si>
  <si>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</si>
  <si>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</si>
  <si>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</si>
  <si>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</si>
  <si>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</si>
  <si>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</si>
  <si>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</si>
  <si>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</si>
  <si>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</si>
  <si>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</si>
  <si>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</si>
  <si>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</si>
  <si>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</si>
  <si>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</si>
  <si>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</si>
  <si>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</si>
  <si>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</si>
  <si>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</si>
  <si>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</si>
  <si>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</si>
  <si>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</si>
  <si>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</si>
  <si>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</si>
  <si>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</si>
  <si>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</si>
  <si>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</si>
  <si>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</si>
  <si>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</si>
  <si>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</si>
  <si>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</si>
  <si>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</si>
  <si>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</si>
  <si>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</si>
  <si>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</si>
  <si>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</si>
  <si>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</si>
  <si>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</si>
  <si>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</si>
  <si>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</si>
  <si>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</si>
  <si>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</si>
  <si>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</si>
  <si>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</si>
  <si>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</si>
  <si>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</si>
  <si>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</si>
  <si>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</si>
  <si>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</si>
  <si>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</si>
  <si>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</si>
  <si>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</si>
  <si>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</si>
  <si>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</si>
  <si>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</si>
  <si>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</si>
  <si>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</si>
  <si>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</si>
  <si>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</si>
  <si>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</si>
  <si>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</si>
  <si>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</si>
  <si>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</si>
  <si>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</si>
  <si>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</si>
  <si>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</si>
  <si>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</si>
  <si>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</si>
  <si>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</si>
  <si>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</si>
  <si>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</si>
  <si>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</si>
  <si>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</si>
  <si>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</si>
  <si>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</si>
  <si>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</si>
  <si>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</si>
  <si>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</si>
  <si>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</si>
  <si>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</si>
  <si>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</si>
  <si>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</si>
  <si>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</si>
  <si>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</si>
  <si>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</si>
  <si>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</si>
  <si>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</si>
  <si>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</si>
  <si>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</si>
  <si>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</si>
  <si>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</si>
  <si>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</si>
  <si>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</si>
  <si>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</si>
  <si>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</si>
  <si>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</si>
  <si>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</si>
  <si>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</si>
  <si>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</si>
  <si>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</si>
  <si>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</si>
  <si>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</si>
  <si>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</si>
  <si>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</si>
  <si>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</si>
  <si>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</si>
  <si>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</si>
  <si>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</si>
  <si>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</si>
  <si>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</si>
  <si>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</si>
  <si>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</si>
  <si>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</si>
  <si>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</si>
  <si>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</si>
  <si>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</si>
  <si>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</si>
  <si>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</si>
  <si>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</si>
  <si>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</si>
  <si>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</si>
  <si>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</si>
  <si>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</si>
  <si>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</si>
  <si>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</si>
  <si>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</si>
  <si>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</si>
  <si>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</si>
  <si>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</si>
  <si>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</si>
  <si>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</si>
  <si>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</si>
  <si>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</si>
  <si>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</si>
  <si>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</si>
  <si>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</si>
  <si>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</si>
  <si>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</si>
  <si>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</si>
  <si>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</si>
  <si>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</si>
  <si>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</si>
  <si>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</si>
  <si>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</si>
  <si>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</si>
  <si>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</si>
  <si>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</si>
  <si>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</si>
  <si>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</si>
  <si>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</si>
  <si>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</si>
  <si>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</si>
  <si>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</si>
  <si>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</si>
  <si>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</si>
  <si>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</si>
  <si>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</si>
  <si>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</si>
  <si>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</si>
  <si>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</si>
  <si>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</si>
  <si>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</si>
  <si>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</si>
  <si>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</si>
  <si>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</si>
  <si>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</si>
  <si>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</si>
  <si>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</si>
  <si>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</si>
  <si>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</si>
  <si>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</si>
  <si>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</si>
  <si>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</si>
  <si>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</si>
  <si>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</si>
  <si>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</si>
  <si>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</si>
  <si>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</si>
  <si>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</si>
  <si>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</si>
  <si>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</si>
  <si>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</si>
  <si>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</si>
  <si>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</si>
  <si>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</si>
  <si>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</si>
  <si>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</si>
  <si>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</si>
  <si>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</si>
  <si>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</si>
  <si>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</si>
  <si>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</si>
  <si>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</si>
  <si>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</si>
  <si>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</si>
  <si>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</si>
  <si>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</si>
  <si>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</si>
  <si>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</si>
  <si>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</si>
  <si>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</si>
  <si>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</si>
  <si>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</si>
  <si>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</si>
  <si>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</si>
  <si>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</si>
  <si>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</si>
  <si>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</si>
  <si>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</si>
  <si>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</si>
  <si>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</si>
  <si>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</si>
  <si>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</si>
  <si>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</si>
  <si>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</si>
  <si>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</si>
  <si>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</si>
  <si>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</si>
  <si>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</si>
  <si>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</si>
  <si>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</si>
  <si>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</si>
  <si>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</si>
  <si>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</si>
  <si>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</si>
  <si>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</si>
  <si>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</si>
  <si>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</si>
  <si>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</si>
  <si>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</si>
  <si>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</si>
  <si>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</si>
  <si>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</si>
  <si>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</si>
  <si>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</si>
  <si>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</si>
  <si>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</si>
  <si>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</si>
  <si>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</si>
  <si>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</si>
  <si>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</si>
  <si>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</si>
  <si>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</si>
  <si>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</si>
  <si>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</si>
  <si>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</si>
  <si>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</si>
  <si>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</si>
  <si>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</si>
  <si>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</si>
  <si>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</si>
  <si>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</si>
  <si>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</si>
  <si>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</si>
  <si>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</si>
  <si>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</si>
  <si>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</si>
  <si>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</si>
  <si>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</si>
  <si>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</si>
  <si>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</si>
  <si>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</si>
  <si>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</si>
  <si>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</si>
  <si>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</si>
  <si>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</si>
  <si>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</si>
  <si>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</si>
  <si>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</si>
  <si>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</si>
  <si>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</si>
  <si>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</si>
  <si>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</si>
  <si>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</si>
  <si>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</si>
  <si>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</si>
  <si>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</si>
  <si>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</si>
  <si>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</si>
  <si>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</si>
  <si>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</si>
  <si>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</si>
  <si>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</si>
  <si>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</si>
  <si>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</si>
  <si>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</si>
  <si>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</si>
  <si>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</si>
  <si>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</si>
  <si>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</si>
  <si>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</si>
  <si>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</si>
  <si>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</si>
  <si>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</si>
  <si>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</si>
  <si>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</si>
  <si>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</si>
  <si>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</si>
  <si>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</si>
  <si>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</si>
  <si>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</si>
  <si>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</si>
  <si>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</si>
  <si>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</si>
  <si>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</si>
  <si>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</si>
  <si>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</si>
  <si>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</si>
  <si>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</si>
  <si>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</si>
  <si>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</si>
  <si>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</si>
  <si>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</si>
  <si>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</si>
  <si>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</si>
  <si>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</si>
  <si>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</si>
  <si>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</si>
  <si>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</si>
  <si>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</si>
  <si>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</si>
  <si>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</si>
  <si>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</si>
  <si>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</si>
  <si>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</si>
  <si>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</si>
  <si>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</si>
  <si>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</si>
  <si>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</si>
  <si>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</si>
  <si>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</si>
  <si>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</si>
  <si>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</si>
  <si>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</si>
  <si>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</si>
  <si>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</si>
  <si>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</si>
  <si>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</si>
  <si>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</si>
  <si>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</si>
  <si>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</si>
  <si>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</si>
  <si>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</si>
  <si>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</si>
  <si>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</si>
  <si>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</si>
  <si>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</si>
  <si>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</si>
  <si>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</si>
  <si>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</si>
  <si>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</si>
  <si>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</si>
  <si>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</si>
  <si>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</si>
  <si>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</si>
  <si>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</si>
  <si>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</si>
  <si>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</si>
  <si>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</si>
  <si>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</si>
  <si>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</si>
  <si>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</si>
  <si>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</si>
  <si>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</si>
  <si>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</si>
  <si>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</si>
  <si>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</si>
  <si>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</si>
  <si>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</si>
  <si>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</si>
  <si>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</si>
  <si>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</si>
  <si>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</si>
  <si>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</si>
  <si>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</si>
  <si>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</si>
  <si>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</si>
  <si>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</si>
  <si>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</si>
  <si>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</si>
  <si>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</si>
  <si>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</si>
  <si>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</si>
  <si>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</si>
  <si>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</si>
  <si>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</si>
  <si>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</si>
  <si>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</si>
  <si>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</si>
  <si>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</si>
  <si>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</si>
  <si>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</si>
  <si>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</si>
  <si>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</si>
  <si>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</si>
  <si>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</si>
  <si>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</si>
  <si>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</si>
  <si>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</si>
  <si>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</si>
  <si>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</si>
  <si>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</si>
  <si>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</si>
  <si>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</si>
  <si>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</si>
  <si>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</si>
  <si>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</si>
  <si>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</si>
  <si>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</si>
  <si>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</si>
  <si>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</si>
  <si>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</si>
  <si>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</si>
  <si>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</si>
  <si>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</si>
  <si>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</si>
  <si>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</si>
  <si>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</si>
  <si>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</si>
  <si>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</si>
  <si>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</si>
  <si>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</si>
  <si>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</si>
  <si>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</si>
  <si>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</si>
  <si>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</si>
  <si>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</si>
  <si>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</si>
  <si>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</si>
  <si>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</si>
  <si>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</si>
  <si>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</si>
  <si>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</si>
  <si>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</si>
  <si>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</si>
  <si>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</si>
  <si>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</si>
  <si>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</si>
  <si>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</si>
  <si>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</si>
  <si>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</si>
  <si>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</si>
  <si>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</si>
  <si>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</si>
  <si>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</si>
  <si>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</si>
  <si>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</si>
  <si>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</si>
  <si>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</si>
  <si>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</si>
  <si>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</si>
  <si>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</si>
  <si>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</si>
  <si>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</si>
  <si>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</si>
  <si>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</si>
  <si>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</si>
  <si>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</si>
  <si>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</si>
  <si>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</si>
  <si>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</si>
  <si>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</si>
  <si>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</si>
  <si>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</si>
  <si>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</si>
  <si>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</si>
  <si>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</si>
  <si>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</si>
  <si>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</si>
  <si>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</si>
  <si>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</si>
  <si>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</si>
  <si>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</si>
  <si>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</si>
  <si>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</si>
  <si>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</si>
  <si>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</si>
  <si>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</si>
  <si>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</si>
  <si>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</si>
  <si>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</si>
  <si>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</si>
  <si>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</si>
  <si>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</si>
  <si>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</si>
  <si>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</si>
  <si>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</si>
  <si>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</si>
  <si>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</si>
  <si>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</si>
  <si>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</si>
  <si>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</si>
  <si>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</si>
  <si>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</si>
  <si>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</si>
  <si>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</si>
  <si>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</si>
  <si>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</si>
  <si>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</si>
  <si>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</si>
  <si>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</si>
  <si>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</si>
  <si>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</si>
  <si>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</si>
  <si>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</si>
  <si>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</si>
  <si>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</si>
  <si>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</si>
  <si>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</si>
  <si>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</si>
  <si>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</si>
  <si>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</si>
  <si>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</si>
  <si>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</si>
  <si>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</si>
  <si>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</si>
  <si>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</si>
  <si>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</si>
  <si>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</si>
  <si>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</si>
  <si>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</si>
  <si>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</si>
  <si>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</si>
  <si>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</si>
  <si>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</si>
  <si>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</si>
  <si>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</si>
  <si>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</si>
  <si>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</si>
  <si>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</si>
  <si>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</si>
  <si>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</si>
  <si>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</si>
  <si>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</si>
  <si>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</si>
  <si>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</si>
  <si>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</si>
  <si>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</si>
  <si>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</si>
  <si>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</si>
  <si>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</si>
  <si>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</si>
  <si>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</si>
  <si>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</si>
  <si>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</si>
  <si>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</si>
  <si>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</si>
  <si>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</si>
  <si>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</si>
  <si>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</si>
  <si>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</si>
  <si>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</si>
  <si>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</si>
  <si>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</si>
  <si>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</si>
  <si>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</si>
  <si>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</si>
  <si>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</si>
  <si>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</si>
  <si>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</si>
  <si>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</si>
  <si>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</si>
  <si>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</si>
  <si>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</si>
  <si>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</si>
  <si>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</si>
  <si>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</si>
  <si>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</si>
  <si>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</si>
  <si>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</si>
  <si>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</si>
  <si>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</si>
  <si>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</si>
  <si>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</si>
  <si>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</si>
  <si>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</si>
  <si>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</si>
  <si>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</si>
  <si>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</si>
  <si>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</si>
  <si>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</si>
  <si>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</si>
  <si>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</si>
  <si>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</si>
  <si>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</si>
  <si>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</si>
  <si>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</si>
  <si>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</si>
  <si>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</si>
  <si>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</si>
  <si>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</si>
  <si>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</si>
  <si>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</si>
  <si>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</si>
  <si>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</si>
  <si>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</si>
  <si>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</si>
  <si>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</si>
  <si>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</si>
  <si>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</si>
  <si>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</si>
  <si>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</si>
  <si>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</si>
  <si>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</si>
  <si>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</si>
  <si>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</si>
  <si>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</si>
  <si>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</si>
  <si>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</si>
  <si>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</si>
  <si>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</si>
  <si>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</si>
  <si>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</si>
  <si>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</si>
  <si>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</si>
  <si>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</si>
  <si>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</si>
  <si>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</si>
  <si>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</si>
  <si>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</si>
  <si>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</si>
  <si>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</si>
  <si>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</si>
  <si>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</si>
  <si>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</si>
  <si>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</si>
  <si>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</si>
  <si>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</si>
  <si>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</si>
  <si>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</si>
  <si>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</si>
  <si>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</si>
  <si>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</si>
  <si>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</si>
  <si>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</si>
  <si>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</si>
  <si>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</si>
  <si>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</si>
  <si>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</si>
  <si>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</si>
  <si>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</si>
  <si>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</si>
  <si>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</si>
  <si>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</si>
  <si>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</si>
  <si>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</si>
  <si>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</si>
  <si>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</si>
  <si>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</si>
  <si>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</si>
  <si>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</si>
  <si>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</si>
  <si>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</si>
  <si>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</si>
  <si>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</si>
  <si>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</si>
  <si>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</si>
  <si>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</si>
  <si>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</si>
  <si>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</si>
  <si>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</si>
  <si>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</si>
  <si>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</si>
  <si>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</si>
  <si>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</si>
  <si>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</si>
  <si>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</si>
  <si>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</si>
  <si>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</si>
  <si>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</si>
  <si>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</si>
  <si>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</si>
  <si>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</si>
  <si>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</si>
  <si>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</si>
  <si>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</si>
  <si>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</si>
  <si>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</si>
  <si>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</si>
  <si>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</si>
  <si>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</si>
  <si>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</si>
  <si>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</si>
  <si>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</si>
  <si>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</si>
  <si>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</si>
  <si>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</si>
  <si>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</si>
  <si>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</si>
  <si>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</si>
  <si>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</si>
  <si>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</si>
  <si>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</si>
  <si>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</si>
  <si>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</si>
  <si>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</si>
  <si>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</si>
  <si>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</si>
  <si>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</si>
  <si>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</si>
  <si>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</si>
  <si>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</si>
  <si>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</si>
  <si>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</si>
  <si>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</si>
  <si>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</si>
  <si>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</si>
  <si>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</si>
  <si>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</si>
  <si>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</si>
  <si>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</si>
  <si>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</si>
  <si>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</si>
  <si>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</si>
  <si>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</si>
  <si>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</si>
  <si>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</si>
  <si>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</si>
  <si>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</si>
  <si>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</si>
  <si>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</si>
  <si>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</si>
  <si>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</si>
  <si>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</si>
  <si>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</si>
  <si>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</si>
  <si>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</si>
  <si>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</si>
  <si>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</si>
  <si>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</si>
  <si>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</si>
  <si>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</si>
  <si>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</si>
  <si>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</si>
  <si>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</si>
  <si>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</si>
  <si>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</si>
  <si>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</si>
  <si>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</si>
  <si>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</si>
  <si>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</si>
  <si>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</si>
  <si>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</si>
  <si>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</si>
  <si>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</si>
  <si>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</si>
  <si>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</si>
  <si>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</si>
  <si>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</si>
  <si>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</si>
  <si>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</si>
  <si>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</si>
  <si>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</si>
  <si>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</si>
  <si>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</si>
  <si>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</si>
  <si>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</si>
  <si>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</si>
  <si>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</si>
  <si>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</si>
  <si>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</si>
  <si>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</si>
  <si>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</si>
  <si>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</si>
  <si>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</si>
  <si>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</si>
  <si>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</si>
  <si>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</si>
  <si>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</si>
  <si>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</si>
  <si>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</si>
  <si>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</si>
  <si>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</si>
  <si>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</si>
  <si>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</si>
  <si>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</si>
  <si>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</si>
  <si>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</si>
  <si>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</si>
  <si>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</si>
  <si>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</si>
  <si>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</si>
  <si>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</si>
  <si>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</si>
  <si>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</si>
  <si>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</si>
  <si>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</si>
  <si>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</si>
  <si>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</si>
  <si>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</si>
  <si>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</si>
  <si>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</si>
  <si>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</si>
  <si>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</si>
  <si>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</si>
  <si>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</si>
  <si>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</si>
  <si>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</si>
  <si>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</si>
  <si>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</si>
  <si>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</si>
  <si>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</si>
  <si>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</si>
  <si>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</si>
  <si>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</si>
  <si>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</si>
  <si>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</si>
  <si>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</si>
  <si>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</si>
  <si>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</si>
  <si>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</si>
  <si>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</si>
  <si>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</si>
  <si>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</si>
  <si>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</si>
  <si>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</si>
  <si>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</si>
  <si>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</si>
  <si>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</si>
  <si>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</si>
  <si>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</si>
  <si>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</si>
  <si>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</si>
  <si>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</si>
  <si>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</si>
  <si>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</si>
  <si>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</si>
  <si>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</si>
  <si>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</si>
  <si>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</si>
  <si>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</si>
  <si>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</si>
  <si>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</si>
  <si>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</si>
  <si>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</si>
  <si>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</si>
  <si>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</si>
  <si>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</si>
  <si>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</si>
  <si>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</si>
  <si>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</si>
  <si>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</si>
  <si>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</si>
  <si>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</si>
  <si>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</si>
  <si>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</si>
  <si>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</si>
  <si>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</si>
  <si>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</si>
  <si>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</si>
  <si>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</si>
  <si>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</si>
  <si>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</si>
  <si>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</si>
  <si>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</si>
  <si>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</si>
  <si>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</si>
  <si>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</si>
  <si>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</si>
  <si>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</si>
  <si>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</si>
  <si>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</si>
  <si>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</si>
  <si>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</si>
  <si>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</si>
  <si>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</si>
  <si>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</si>
  <si>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</si>
  <si>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</si>
  <si>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</si>
  <si>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</si>
  <si>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</si>
  <si>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</si>
  <si>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</si>
  <si>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</si>
  <si>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</si>
  <si>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</si>
  <si>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</si>
  <si>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</si>
  <si>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</si>
  <si>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</si>
  <si>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</si>
  <si>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</si>
  <si>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</si>
  <si>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</si>
  <si>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</si>
  <si>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</si>
  <si>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</si>
  <si>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</si>
  <si>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</si>
  <si>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</si>
  <si>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</si>
  <si>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</si>
  <si>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</si>
  <si>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</si>
  <si>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</si>
  <si>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</si>
  <si>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</si>
  <si>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</si>
  <si>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</si>
  <si>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</si>
  <si>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</si>
  <si>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</si>
  <si>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</si>
  <si>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</si>
  <si>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</si>
  <si>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</si>
  <si>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</si>
  <si>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</si>
  <si>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</si>
  <si>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</si>
  <si>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</si>
  <si>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</si>
  <si>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</si>
  <si>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</si>
  <si>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</si>
  <si>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</si>
  <si>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</si>
  <si>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</si>
  <si>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</si>
  <si>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</si>
  <si>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</si>
  <si>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</si>
  <si>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</si>
  <si>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</si>
  <si>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</si>
  <si>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</si>
  <si>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</si>
  <si>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</si>
  <si>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</si>
  <si>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</si>
  <si>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</si>
  <si>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</si>
  <si>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</si>
  <si>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</si>
  <si>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</si>
  <si>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</si>
  <si>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</si>
  <si>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</si>
  <si>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</si>
  <si>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</si>
  <si>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</si>
  <si>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</si>
  <si>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</si>
  <si>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</si>
  <si>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</si>
  <si>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</si>
  <si>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</si>
  <si>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</si>
  <si>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</si>
  <si>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</si>
  <si>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</si>
  <si>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</si>
  <si>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</si>
  <si>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</si>
  <si>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</si>
  <si>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</si>
  <si>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</si>
  <si>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</si>
  <si>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</si>
  <si>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</si>
  <si>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</si>
  <si>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</si>
  <si>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</si>
  <si>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</si>
  <si>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</si>
  <si>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</si>
  <si>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</si>
  <si>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</si>
  <si>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</si>
  <si>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</si>
  <si>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</si>
  <si>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</si>
  <si>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</si>
  <si>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</si>
  <si>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</si>
  <si>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</si>
  <si>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</si>
  <si>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</si>
  <si>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</si>
  <si>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</si>
  <si>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</si>
  <si>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</si>
  <si>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</si>
  <si>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</si>
  <si>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</si>
  <si>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</si>
  <si>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</si>
  <si>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</si>
  <si>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</si>
  <si>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</si>
  <si>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</si>
  <si>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</si>
  <si>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</si>
  <si>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</si>
  <si>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</si>
  <si>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</si>
  <si>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</si>
  <si>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</si>
  <si>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</si>
  <si>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</si>
  <si>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</si>
  <si>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</si>
  <si>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</si>
  <si>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</si>
  <si>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</si>
  <si>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</si>
  <si>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</si>
  <si>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</si>
  <si>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</si>
  <si>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</si>
  <si>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</si>
  <si>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</si>
  <si>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</si>
  <si>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</si>
  <si>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</si>
  <si>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</si>
  <si>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</si>
  <si>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</si>
  <si>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</si>
  <si>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</si>
  <si>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</si>
  <si>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</si>
  <si>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</si>
  <si>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</si>
  <si>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</si>
  <si>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</si>
  <si>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</si>
  <si>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</si>
  <si>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</si>
  <si>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</si>
  <si>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</si>
  <si>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</si>
  <si>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</si>
  <si>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</si>
  <si>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</si>
  <si>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</si>
  <si>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</si>
  <si>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</si>
  <si>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</si>
  <si>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</si>
  <si>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</si>
  <si>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</si>
  <si>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</si>
  <si>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</si>
  <si>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</si>
  <si>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</si>
  <si>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</si>
  <si>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</si>
  <si>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</si>
  <si>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</si>
  <si>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</si>
  <si>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</si>
  <si>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</si>
  <si>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</si>
  <si>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</si>
  <si>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</si>
  <si>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</si>
  <si>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</si>
  <si>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</si>
  <si>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</si>
  <si>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</si>
  <si>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</si>
  <si>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</si>
  <si>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</si>
  <si>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</si>
  <si>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</si>
  <si>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</si>
  <si>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</si>
  <si>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</si>
  <si>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</si>
  <si>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</si>
  <si>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</si>
  <si>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</si>
  <si>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</si>
  <si>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</si>
  <si>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</si>
  <si>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</si>
  <si>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</si>
  <si>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</si>
  <si>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</si>
  <si>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</si>
  <si>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</si>
  <si>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</si>
  <si>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</si>
  <si>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</si>
  <si>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</si>
  <si>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</si>
  <si>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</si>
  <si>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</si>
  <si>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</si>
  <si>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</si>
  <si>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</si>
  <si>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</si>
  <si>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</si>
  <si>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</si>
  <si>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</si>
  <si>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</si>
  <si>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</si>
  <si>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</si>
  <si>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</si>
  <si>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</si>
  <si>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</si>
  <si>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</si>
  <si>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</si>
  <si>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</si>
  <si>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</si>
  <si>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</si>
  <si>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</si>
  <si>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</si>
  <si>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</si>
  <si>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</si>
  <si>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</si>
  <si>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</si>
  <si>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</si>
  <si>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</si>
  <si>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</si>
  <si>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</si>
  <si>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</si>
  <si>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</si>
  <si>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</si>
  <si>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</si>
  <si>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</si>
  <si>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</si>
  <si>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</si>
  <si>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</si>
  <si>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</si>
  <si>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</si>
  <si>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</si>
  <si>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</si>
  <si>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</si>
  <si>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</si>
  <si>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</si>
  <si>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</si>
  <si>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</si>
  <si>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</si>
  <si>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</si>
  <si>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</si>
  <si>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</si>
  <si>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</si>
  <si>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</si>
  <si>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</si>
  <si>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</si>
  <si>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</si>
  <si>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</si>
  <si>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</si>
  <si>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</si>
  <si>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</si>
  <si>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</si>
  <si>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</si>
  <si>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</si>
  <si>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</si>
  <si>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</si>
  <si>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</si>
  <si>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</si>
  <si>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</si>
  <si>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</si>
  <si>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</si>
  <si>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</si>
  <si>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</si>
  <si>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</si>
  <si>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</si>
  <si>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</si>
  <si>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</si>
  <si>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</si>
  <si>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</si>
  <si>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</si>
  <si>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</si>
  <si>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</si>
  <si>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</si>
  <si>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</si>
  <si>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</si>
  <si>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</si>
  <si>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</si>
  <si>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</si>
  <si>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</si>
  <si>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</si>
  <si>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</si>
  <si>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</si>
  <si>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</si>
  <si>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</si>
  <si>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</si>
  <si>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</si>
  <si>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</si>
  <si>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</si>
  <si>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</si>
  <si>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</si>
  <si>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</si>
  <si>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</si>
  <si>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</si>
  <si>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</si>
  <si>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</si>
  <si>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</si>
  <si>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</si>
  <si>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</si>
  <si>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</si>
  <si>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</si>
  <si>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</si>
  <si>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</si>
  <si>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</si>
  <si>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</si>
  <si>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</si>
  <si>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</si>
  <si>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</si>
  <si>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</si>
  <si>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</si>
  <si>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</si>
  <si>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</si>
  <si>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</si>
  <si>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</si>
  <si>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</si>
  <si>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</si>
  <si>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</si>
  <si>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</si>
  <si>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</si>
  <si>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</si>
  <si>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</si>
  <si>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</si>
  <si>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</si>
  <si>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</si>
  <si>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</si>
  <si>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</si>
  <si>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</si>
  <si>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</si>
  <si>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</si>
  <si>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</si>
  <si>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</si>
  <si>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</si>
  <si>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</si>
  <si>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</si>
  <si>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</si>
  <si>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</si>
  <si>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</si>
  <si>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</si>
  <si>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</si>
  <si>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</si>
  <si>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</si>
  <si>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</si>
  <si>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</si>
  <si>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</si>
  <si>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</si>
  <si>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</si>
  <si>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</si>
  <si>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</si>
  <si>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</si>
  <si>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</si>
  <si>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</si>
  <si>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</si>
  <si>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</si>
  <si>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</si>
  <si>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</si>
  <si>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</si>
  <si>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</si>
  <si>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</si>
  <si>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</si>
  <si>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</si>
  <si>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</si>
  <si>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</si>
  <si>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</si>
  <si>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</si>
  <si>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</si>
  <si>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</si>
  <si>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</si>
  <si>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</si>
  <si>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</si>
  <si>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</si>
  <si>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</si>
  <si>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</si>
  <si>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</si>
  <si>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</si>
  <si>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</si>
  <si>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</si>
  <si>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</si>
  <si>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</si>
  <si>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</si>
  <si>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</si>
  <si>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</si>
  <si>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</si>
  <si>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</si>
  <si>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</si>
  <si>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</si>
  <si>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</si>
  <si>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</si>
  <si>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</si>
  <si>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</si>
  <si>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</si>
  <si>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</si>
  <si>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</si>
  <si>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</si>
  <si>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</si>
  <si>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</si>
  <si>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</si>
  <si>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</si>
  <si>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</si>
  <si>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</si>
  <si>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</si>
  <si>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</si>
  <si>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</si>
  <si>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</si>
  <si>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</si>
  <si>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</si>
  <si>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</si>
  <si>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</si>
  <si>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</si>
  <si>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</si>
  <si>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</si>
  <si>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</si>
  <si>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</si>
  <si>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</si>
  <si>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</si>
  <si>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</si>
  <si>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</si>
  <si>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</si>
  <si>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</si>
  <si>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</si>
  <si>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</si>
  <si>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</si>
  <si>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</si>
  <si>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</si>
  <si>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</si>
  <si>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</si>
  <si>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</si>
  <si>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</si>
  <si>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</si>
  <si>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</si>
  <si>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</si>
  <si>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</si>
  <si>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</si>
  <si>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</si>
  <si>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</si>
  <si>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</si>
  <si>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</si>
  <si>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</si>
  <si>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</si>
  <si>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</si>
  <si>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</si>
  <si>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</si>
  <si>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</si>
  <si>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</si>
  <si>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</si>
  <si>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</si>
  <si>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</si>
  <si>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</si>
  <si>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</si>
  <si>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</si>
  <si>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</si>
  <si>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</si>
  <si>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</si>
  <si>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</si>
  <si>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</si>
  <si>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</si>
  <si>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</si>
  <si>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</si>
  <si>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</si>
  <si>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</si>
  <si>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</si>
  <si>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</si>
  <si>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</si>
  <si>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</si>
  <si>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</si>
  <si>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</si>
  <si>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</si>
  <si>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</si>
  <si>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</si>
  <si>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</si>
  <si>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</si>
  <si>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</si>
  <si>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</si>
  <si>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</si>
  <si>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</si>
  <si>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</si>
  <si>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</si>
  <si>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</si>
  <si>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</si>
  <si>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</si>
  <si>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</si>
  <si>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</si>
  <si>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</si>
  <si>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</si>
  <si>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</si>
  <si>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</si>
  <si>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</si>
  <si>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</si>
  <si>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</si>
  <si>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</si>
  <si>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</si>
  <si>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</si>
  <si>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</si>
  <si>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</si>
  <si>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</si>
  <si>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</si>
  <si>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</si>
  <si>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</si>
  <si>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</si>
  <si>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</si>
  <si>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</si>
  <si>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</si>
  <si>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</si>
  <si>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</si>
  <si>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</si>
  <si>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</si>
  <si>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</si>
  <si>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</si>
  <si>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</si>
  <si>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</si>
  <si>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</si>
  <si>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</si>
  <si>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</si>
  <si>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</si>
  <si>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</si>
  <si>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</si>
  <si>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</si>
  <si>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</si>
  <si>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</si>
  <si>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</si>
  <si>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</si>
  <si>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</si>
  <si>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</si>
  <si>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</si>
  <si>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</si>
  <si>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</si>
  <si>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</si>
  <si>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</si>
  <si>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</si>
  <si>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</si>
  <si>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</si>
  <si>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</si>
  <si>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</si>
  <si>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</si>
  <si>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</si>
  <si>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</si>
  <si>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</si>
  <si>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</si>
  <si>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</si>
  <si>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</si>
  <si>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</si>
  <si>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</si>
  <si>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</si>
  <si>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</si>
  <si>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</si>
  <si>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</si>
  <si>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</si>
  <si>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</si>
  <si>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</si>
  <si>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</si>
  <si>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</si>
  <si>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</si>
  <si>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</si>
  <si>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</si>
  <si>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</si>
  <si>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</si>
  <si>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</si>
  <si>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</si>
  <si>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</si>
  <si>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</si>
  <si>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</si>
  <si>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</si>
  <si>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</si>
  <si>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</si>
  <si>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</si>
  <si>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</si>
  <si>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</si>
  <si>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</si>
  <si>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</si>
  <si>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</si>
  <si>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</si>
  <si>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</si>
  <si>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</si>
  <si>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</si>
  <si>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</si>
  <si>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</si>
  <si>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</si>
  <si>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</si>
  <si>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</si>
  <si>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</si>
  <si>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</si>
  <si>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</si>
  <si>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</si>
  <si>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</si>
  <si>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</si>
  <si>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</si>
  <si>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</si>
  <si>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</si>
  <si>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</si>
  <si>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</si>
  <si>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</si>
  <si>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</si>
  <si>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</si>
  <si>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</si>
  <si>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</si>
  <si>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</si>
  <si>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</si>
  <si>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</si>
  <si>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</si>
  <si>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</si>
  <si>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</si>
  <si>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</si>
  <si>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</si>
  <si>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</si>
  <si>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</si>
  <si>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</si>
  <si>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</si>
  <si>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</si>
  <si>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</si>
  <si>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</si>
  <si>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</si>
  <si>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</si>
  <si>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</si>
  <si>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</si>
  <si>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</si>
  <si>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</si>
  <si>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</si>
  <si>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</si>
  <si>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</si>
  <si>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</si>
  <si>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</si>
  <si>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</si>
  <si>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</si>
  <si>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</si>
  <si>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</si>
  <si>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</si>
  <si>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</si>
  <si>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</si>
  <si>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</si>
  <si>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</si>
  <si>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</si>
  <si>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</si>
  <si>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</si>
  <si>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</si>
  <si>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</si>
  <si>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</si>
  <si>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</si>
  <si>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</si>
  <si>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</si>
  <si>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</si>
  <si>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</si>
  <si>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</si>
  <si>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</si>
  <si>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</si>
  <si>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</si>
  <si>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</si>
  <si>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</si>
  <si>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</si>
  <si>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</si>
  <si>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</si>
  <si>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</si>
  <si>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</si>
  <si>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</si>
  <si>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</si>
  <si>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</si>
  <si>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</si>
  <si>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</si>
  <si>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</si>
  <si>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</si>
  <si>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</si>
  <si>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</si>
  <si>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</si>
  <si>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</si>
  <si>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</si>
  <si>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</si>
  <si>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</si>
  <si>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</si>
  <si>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</si>
  <si>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</si>
  <si>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</si>
  <si>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</si>
  <si>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</si>
  <si>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</si>
  <si>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</si>
  <si>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</si>
  <si>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</si>
  <si>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</si>
  <si>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</si>
  <si>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</si>
  <si>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</si>
  <si>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</si>
  <si>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</si>
  <si>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</si>
  <si>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</si>
  <si>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</si>
  <si>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</si>
  <si>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</si>
  <si>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</si>
  <si>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</si>
  <si>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</si>
  <si>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</si>
  <si>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</si>
  <si>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</si>
  <si>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</si>
  <si>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</si>
  <si>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</si>
  <si>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</si>
  <si>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</si>
  <si>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</si>
  <si>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</si>
  <si>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</si>
  <si>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</si>
  <si>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</si>
  <si>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</si>
  <si>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</si>
  <si>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</si>
  <si>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</si>
  <si>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</si>
  <si>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</si>
  <si>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</si>
  <si>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</si>
  <si>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</si>
  <si>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</si>
  <si>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</si>
  <si>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</si>
  <si>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</si>
  <si>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</si>
  <si>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</si>
  <si>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</si>
  <si>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</si>
  <si>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</si>
  <si>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</si>
  <si>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</si>
  <si>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</si>
  <si>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</si>
  <si>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</si>
  <si>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</si>
  <si>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</si>
  <si>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</si>
  <si>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</si>
  <si>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</si>
  <si>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</si>
  <si>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</si>
  <si>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</si>
  <si>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</si>
  <si>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</si>
  <si>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</si>
  <si>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</si>
  <si>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</si>
  <si>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</si>
  <si>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</si>
  <si>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</si>
  <si>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</si>
  <si>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</si>
  <si>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</si>
  <si>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</si>
  <si>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</si>
  <si>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</si>
  <si>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</si>
  <si>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</si>
  <si>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</si>
  <si>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</si>
  <si>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</si>
  <si>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</si>
  <si>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</si>
  <si>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</si>
  <si>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</si>
  <si>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</si>
  <si>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</si>
  <si>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</si>
  <si>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</si>
  <si>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</si>
  <si>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</si>
  <si>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</si>
  <si>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</si>
  <si>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</si>
  <si>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</si>
  <si>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</si>
  <si>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</si>
  <si>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</si>
  <si>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</si>
  <si>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</si>
  <si>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</si>
  <si>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</si>
  <si>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</si>
  <si>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</si>
  <si>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</si>
  <si>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</si>
  <si>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</si>
  <si>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</si>
  <si>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</si>
  <si>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</si>
  <si>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</si>
  <si>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</si>
  <si>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</si>
  <si>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</si>
  <si>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</si>
  <si>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</si>
  <si>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</si>
  <si>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</si>
  <si>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</si>
  <si>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</si>
  <si>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</si>
  <si>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</si>
  <si>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</si>
  <si>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</si>
  <si>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</si>
  <si>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</si>
  <si>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</si>
  <si>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</si>
  <si>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</si>
  <si>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</si>
  <si>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</si>
  <si>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</si>
  <si>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</si>
  <si>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</si>
  <si>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</si>
  <si>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</si>
  <si>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</si>
  <si>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</si>
  <si>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</si>
  <si>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</si>
  <si>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</si>
  <si>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</si>
  <si>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</si>
  <si>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</si>
  <si>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</si>
  <si>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</si>
  <si>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</si>
  <si>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</si>
  <si>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</si>
  <si>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</si>
  <si>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</si>
  <si>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</si>
  <si>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</si>
  <si>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</si>
  <si>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</si>
  <si>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</si>
  <si>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</si>
  <si>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</si>
  <si>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</si>
  <si>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</si>
  <si>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</si>
  <si>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</si>
  <si>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</si>
  <si>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</si>
  <si>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</si>
  <si>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</si>
  <si>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</si>
  <si>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</si>
  <si>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</si>
  <si>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</si>
  <si>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</si>
  <si>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</si>
  <si>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</si>
  <si>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</si>
  <si>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</si>
  <si>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</si>
  <si>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</si>
  <si>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</si>
  <si>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</si>
  <si>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</si>
  <si>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</si>
  <si>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</si>
  <si>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</si>
  <si>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</si>
  <si>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</si>
  <si>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</si>
  <si>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</si>
  <si>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</si>
  <si>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</si>
  <si>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</si>
  <si>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</si>
  <si>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</si>
  <si>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</si>
  <si>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</si>
  <si>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</si>
  <si>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</si>
  <si>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</si>
  <si>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</si>
  <si>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</si>
  <si>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</si>
  <si>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</si>
  <si>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</si>
  <si>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</si>
  <si>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</si>
  <si>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</si>
  <si>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</si>
  <si>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</si>
  <si>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</si>
  <si>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</si>
  <si>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</si>
  <si>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</si>
  <si>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</si>
  <si>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</si>
  <si>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</si>
  <si>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</si>
  <si>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</si>
  <si>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</si>
  <si>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</si>
  <si>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</si>
  <si>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</si>
  <si>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</si>
  <si>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</si>
  <si>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</si>
  <si>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</si>
  <si>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</si>
  <si>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</si>
  <si>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</si>
  <si>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</si>
  <si>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</si>
  <si>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</si>
  <si>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</si>
  <si>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</si>
  <si>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</si>
  <si>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</si>
  <si>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</si>
  <si>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</si>
  <si>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</si>
  <si>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</si>
  <si>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</si>
  <si>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</si>
  <si>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</si>
  <si>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</si>
  <si>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</si>
  <si>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</si>
  <si>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</si>
  <si>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</si>
  <si>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</si>
  <si>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</si>
  <si>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</si>
  <si>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</si>
  <si>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</si>
  <si>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</si>
  <si>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</si>
  <si>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</si>
  <si>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</si>
  <si>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</si>
  <si>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</si>
  <si>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</si>
  <si>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</si>
  <si>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</si>
  <si>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</si>
  <si>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</si>
  <si>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</si>
  <si>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</si>
  <si>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</si>
  <si>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</si>
  <si>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</si>
  <si>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</si>
  <si>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</si>
  <si>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</si>
  <si>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</si>
  <si>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</si>
  <si>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</si>
  <si>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</si>
  <si>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</si>
  <si>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</si>
  <si>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</si>
  <si>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</si>
  <si>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</si>
  <si>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</si>
  <si>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</si>
  <si>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</si>
  <si>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</si>
  <si>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</si>
  <si>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</si>
  <si>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</si>
  <si>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</si>
  <si>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</si>
  <si>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</si>
  <si>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</si>
  <si>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</si>
  <si>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</si>
  <si>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</si>
  <si>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</si>
  <si>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</si>
  <si>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</si>
  <si>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</si>
  <si>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</si>
  <si>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</si>
  <si>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</si>
  <si>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</si>
  <si>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</si>
  <si>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</si>
  <si>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</si>
  <si>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</si>
  <si>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</si>
  <si>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</si>
  <si>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</si>
  <si>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</si>
  <si>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</si>
  <si>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</si>
  <si>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</si>
  <si>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</si>
  <si>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</si>
  <si>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</si>
  <si>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</si>
  <si>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</si>
  <si>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</si>
  <si>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</si>
  <si>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</si>
  <si>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</si>
  <si>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</si>
  <si>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</si>
  <si>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</si>
  <si>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</si>
  <si>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</si>
  <si>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</si>
  <si>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</si>
  <si>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</si>
  <si>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</si>
  <si>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</si>
  <si>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</si>
  <si>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</si>
  <si>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</si>
  <si>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</si>
  <si>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</si>
  <si>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</si>
  <si>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</si>
  <si>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</si>
  <si>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</si>
  <si>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</si>
  <si>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</si>
  <si>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</si>
  <si>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</si>
  <si>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</si>
  <si>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</si>
  <si>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</si>
  <si>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</si>
  <si>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</si>
  <si>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</si>
  <si>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</si>
  <si>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</si>
  <si>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</si>
  <si>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</si>
  <si>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</si>
  <si>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</si>
  <si>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</si>
  <si>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</si>
  <si>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</si>
  <si>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</si>
  <si>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</si>
  <si>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</si>
  <si>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</si>
  <si>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</si>
  <si>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</si>
  <si>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</si>
  <si>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</si>
  <si>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</si>
  <si>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</si>
  <si>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</si>
  <si>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</si>
  <si>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</si>
  <si>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</si>
  <si>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</si>
  <si>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</si>
  <si>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</si>
  <si>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</si>
  <si>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</si>
  <si>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</si>
  <si>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</si>
  <si>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</si>
  <si>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</si>
  <si>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</si>
  <si>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</si>
  <si>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</si>
  <si>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</si>
  <si>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</si>
  <si>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</si>
  <si>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</si>
  <si>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</si>
  <si>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</si>
  <si>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</si>
  <si>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</si>
  <si>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</si>
  <si>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</si>
  <si>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</si>
  <si>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</si>
  <si>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</si>
  <si>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</si>
  <si>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</si>
  <si>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</si>
  <si>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</si>
  <si>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</si>
  <si>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</si>
  <si>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</si>
  <si>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</si>
  <si>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</si>
  <si>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</si>
  <si>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</si>
  <si>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</si>
  <si>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</si>
  <si>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</si>
  <si>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</si>
  <si>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</si>
  <si>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</si>
  <si>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</si>
  <si>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</si>
  <si>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</si>
  <si>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</si>
  <si>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</si>
  <si>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</si>
  <si>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</si>
  <si>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</si>
  <si>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</si>
  <si>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</si>
  <si>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</si>
  <si>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</si>
  <si>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</si>
  <si>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</si>
  <si>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</si>
  <si>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</si>
  <si>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</si>
  <si>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</si>
  <si>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</si>
  <si>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</si>
  <si>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</si>
  <si>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</si>
  <si>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</si>
  <si>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</si>
  <si>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</si>
  <si>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</si>
  <si>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</si>
  <si>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</si>
  <si>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</si>
  <si>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</si>
  <si>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</si>
  <si>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</si>
  <si>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</si>
  <si>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</si>
  <si>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</si>
  <si>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</si>
  <si>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</si>
  <si>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</si>
  <si>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</si>
  <si>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</si>
  <si>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</si>
  <si>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</si>
  <si>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</si>
  <si>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</si>
  <si>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</si>
  <si>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</si>
  <si>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</si>
  <si>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</si>
  <si>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</si>
  <si>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</si>
  <si>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</si>
  <si>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</si>
  <si>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</si>
  <si>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</si>
  <si>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</si>
  <si>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</si>
  <si>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</si>
  <si>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</si>
  <si>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</si>
  <si>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</si>
  <si>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</si>
  <si>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</si>
  <si>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</si>
  <si>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</si>
  <si>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</si>
  <si>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</si>
  <si>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</si>
  <si>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</si>
  <si>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</si>
  <si>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</si>
  <si>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</si>
  <si>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</si>
  <si>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</si>
  <si>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</si>
  <si>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</si>
  <si>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</si>
  <si>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</si>
  <si>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</si>
  <si>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</si>
  <si>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</si>
  <si>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</si>
  <si>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</si>
  <si>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</si>
  <si>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</si>
  <si>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</si>
  <si>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</si>
  <si>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</si>
  <si>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</si>
  <si>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</si>
  <si>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</si>
  <si>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</si>
  <si>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</si>
  <si>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</si>
  <si>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</si>
  <si>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</si>
  <si>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</si>
  <si>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</si>
  <si>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</si>
  <si>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</si>
  <si>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</si>
  <si>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</si>
  <si>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</si>
  <si>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</si>
  <si>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</si>
  <si>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</si>
  <si>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</si>
  <si>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</si>
  <si>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</si>
  <si>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</si>
  <si>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</si>
  <si>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</si>
  <si>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</si>
  <si>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</si>
  <si>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</si>
  <si>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</si>
  <si>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</si>
  <si>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</si>
  <si>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</si>
  <si>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</si>
  <si>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</si>
  <si>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</si>
  <si>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</si>
  <si>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</si>
  <si>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</si>
  <si>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</si>
  <si>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</si>
  <si>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</si>
  <si>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</si>
  <si>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</si>
  <si>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</si>
  <si>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</si>
  <si>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</si>
  <si>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</si>
  <si>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</si>
  <si>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</si>
  <si>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</si>
  <si>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</si>
  <si>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</si>
  <si>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</si>
  <si>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</si>
  <si>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</si>
  <si>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</si>
  <si>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</si>
  <si>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</si>
  <si>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</si>
  <si>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</si>
  <si>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</si>
  <si>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</si>
  <si>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</si>
  <si>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</si>
  <si>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</si>
  <si>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</si>
  <si>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</si>
  <si>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</si>
  <si>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</si>
  <si>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</si>
  <si>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</si>
  <si>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</si>
  <si>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</si>
  <si>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</si>
  <si>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</si>
  <si>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</si>
  <si>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</si>
  <si>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</si>
  <si>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</si>
  <si>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</si>
  <si>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</si>
  <si>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</si>
  <si>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</si>
  <si>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</si>
  <si>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</si>
  <si>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</si>
  <si>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</si>
  <si>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</si>
  <si>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</si>
  <si>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</si>
  <si>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</si>
  <si>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</si>
  <si>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</si>
  <si>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</si>
  <si>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</si>
  <si>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</si>
  <si>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</si>
  <si>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</si>
  <si>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</si>
  <si>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</si>
  <si>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</si>
  <si>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</si>
  <si>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</si>
  <si>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</si>
  <si>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</si>
  <si>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</si>
  <si>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</si>
  <si>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</si>
  <si>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</si>
  <si>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</si>
  <si>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</si>
  <si>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</si>
  <si>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</si>
  <si>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</si>
  <si>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</si>
  <si>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</si>
  <si>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</si>
  <si>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</si>
  <si>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</si>
  <si>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</si>
  <si>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</si>
  <si>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</si>
  <si>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</si>
  <si>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</si>
  <si>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</si>
  <si>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</si>
  <si>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</si>
  <si>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</si>
  <si>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</si>
  <si>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</si>
  <si>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</si>
  <si>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</si>
  <si>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</si>
  <si>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</si>
  <si>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</si>
  <si>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</si>
  <si>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</si>
  <si>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</si>
  <si>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</si>
  <si>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</si>
  <si>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</si>
  <si>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</si>
  <si>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</si>
  <si>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</si>
  <si>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</si>
  <si>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</si>
  <si>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</si>
  <si>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</si>
  <si>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</si>
  <si>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</si>
  <si>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</si>
  <si>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</si>
  <si>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</si>
  <si>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</si>
  <si>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</si>
  <si>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</si>
  <si>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</si>
  <si>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</si>
  <si>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</si>
  <si>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</si>
  <si>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</si>
  <si>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</si>
  <si>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</si>
  <si>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</si>
  <si>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</si>
  <si>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</si>
  <si>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</si>
  <si>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</si>
  <si>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</si>
  <si>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</si>
  <si>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</si>
  <si>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</si>
  <si>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</si>
  <si>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</si>
  <si>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</si>
  <si>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</si>
  <si>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</si>
  <si>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</si>
  <si>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</si>
  <si>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</si>
  <si>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</si>
  <si>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</si>
  <si>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</si>
  <si>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</si>
  <si>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</si>
  <si>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</si>
  <si>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</si>
  <si>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</si>
  <si>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</si>
  <si>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</si>
  <si>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</si>
  <si>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</si>
  <si>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</si>
  <si>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</si>
  <si>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</si>
  <si>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</si>
  <si>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</si>
  <si>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</si>
  <si>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</si>
  <si>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</si>
  <si>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</si>
  <si>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</si>
  <si>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</si>
  <si>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</si>
  <si>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</si>
  <si>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</si>
  <si>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</si>
  <si>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</si>
  <si>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</si>
  <si>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</si>
  <si>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</si>
  <si>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</si>
  <si>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</si>
  <si>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</si>
  <si>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</si>
  <si>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</si>
  <si>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</si>
  <si>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</si>
  <si>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</si>
  <si>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</si>
  <si>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</si>
  <si>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</si>
  <si>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</si>
  <si>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</si>
  <si>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</si>
  <si>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</si>
  <si>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</si>
  <si>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</si>
  <si>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</si>
  <si>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</si>
  <si>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</si>
  <si>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</si>
  <si>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</si>
  <si>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</si>
  <si>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</si>
  <si>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</si>
  <si>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</si>
  <si>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</si>
  <si>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</si>
  <si>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</si>
  <si>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</si>
  <si>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</si>
  <si>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</si>
  <si>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</si>
  <si>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</si>
  <si>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</si>
  <si>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</si>
  <si>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</si>
  <si>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</si>
  <si>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</si>
  <si>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</si>
  <si>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</si>
  <si>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</si>
  <si>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</si>
  <si>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</si>
  <si>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</si>
  <si>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</si>
  <si>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</si>
  <si>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</si>
  <si>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</si>
  <si>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</si>
  <si>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</si>
  <si>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</si>
  <si>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</si>
  <si>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</si>
  <si>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</si>
  <si>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</si>
  <si>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</si>
  <si>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</si>
  <si>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</si>
  <si>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</si>
  <si>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</si>
  <si>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</si>
  <si>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</si>
  <si>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</si>
  <si>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</si>
  <si>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</si>
  <si>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</si>
  <si>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</si>
  <si>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</si>
  <si>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</si>
  <si>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</si>
  <si>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</si>
  <si>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</si>
  <si>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</si>
  <si>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</si>
  <si>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</si>
  <si>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</si>
  <si>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</si>
  <si>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</si>
  <si>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</si>
  <si>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</si>
  <si>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</si>
  <si>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</si>
  <si>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</si>
  <si>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</si>
  <si>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</si>
  <si>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</si>
  <si>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</si>
  <si>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</si>
  <si>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</si>
  <si>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</si>
  <si>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</si>
  <si>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</si>
  <si>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</si>
  <si>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</si>
  <si>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</si>
  <si>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</si>
  <si>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</si>
  <si>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</si>
  <si>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</si>
  <si>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</si>
  <si>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</si>
  <si>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</si>
  <si>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</si>
  <si>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</si>
  <si>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</si>
  <si>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</si>
  <si>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</si>
  <si>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</si>
  <si>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</si>
  <si>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</si>
  <si>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</si>
  <si>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</si>
  <si>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</si>
  <si>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</si>
  <si>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</si>
  <si>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</si>
  <si>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</si>
  <si>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</si>
  <si>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</si>
  <si>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</si>
  <si>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</si>
  <si>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</si>
  <si>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</si>
  <si>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</si>
  <si>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</si>
  <si>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</si>
  <si>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</si>
  <si>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</si>
  <si>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</si>
  <si>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</si>
  <si>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</si>
  <si>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</si>
  <si>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</si>
  <si>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</si>
  <si>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</si>
  <si>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</si>
  <si>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</si>
  <si>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</si>
  <si>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</si>
  <si>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</si>
  <si>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</si>
  <si>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</si>
  <si>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</si>
  <si>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</si>
  <si>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</si>
  <si>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</si>
  <si>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</si>
  <si>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</si>
  <si>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</si>
  <si>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</si>
  <si>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</si>
  <si>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</si>
  <si>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</si>
  <si>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</si>
  <si>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</si>
  <si>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</si>
  <si>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</si>
  <si>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</si>
  <si>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</si>
  <si>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</si>
  <si>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</si>
  <si>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</si>
  <si>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</si>
  <si>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</si>
  <si>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</si>
  <si>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</si>
  <si>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</si>
  <si>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</si>
  <si>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</si>
  <si>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</si>
  <si>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</si>
  <si>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</si>
  <si>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</si>
  <si>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</si>
  <si>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</si>
  <si>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</si>
  <si>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</si>
  <si>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</si>
  <si>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</si>
  <si>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</si>
  <si>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</si>
  <si>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</si>
  <si>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</si>
  <si>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</si>
  <si>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</si>
  <si>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</si>
  <si>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</si>
  <si>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</si>
  <si>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</si>
  <si>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</si>
  <si>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</si>
  <si>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</si>
  <si>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</si>
  <si>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</si>
  <si>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</si>
  <si>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</si>
  <si>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</si>
  <si>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</si>
  <si>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</si>
  <si>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</si>
  <si>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</si>
  <si>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</si>
  <si>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</si>
  <si>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</si>
  <si>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</si>
  <si>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</si>
  <si>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</si>
  <si>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</si>
  <si>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</si>
  <si>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</si>
  <si>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</si>
  <si>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</si>
  <si>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</si>
  <si>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</si>
  <si>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</si>
  <si>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</si>
  <si>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</si>
  <si>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</si>
  <si>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</si>
  <si>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</si>
  <si>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</si>
  <si>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</si>
  <si>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</si>
  <si>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</si>
  <si>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</si>
  <si>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</si>
  <si>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</si>
  <si>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</si>
  <si>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</si>
  <si>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</si>
  <si>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</si>
  <si>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</si>
  <si>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</si>
  <si>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</si>
  <si>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</si>
  <si>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</si>
  <si>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</si>
  <si>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</si>
  <si>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</si>
  <si>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</si>
  <si>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</si>
  <si>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</si>
  <si>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</si>
  <si>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</si>
  <si>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</si>
  <si>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</si>
  <si>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</si>
  <si>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</si>
  <si>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</si>
  <si>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</si>
  <si>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</si>
  <si>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</si>
  <si>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</si>
  <si>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</si>
  <si>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</si>
  <si>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</si>
  <si>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</si>
  <si>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</si>
  <si>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</si>
  <si>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</si>
  <si>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</si>
  <si>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</si>
  <si>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</si>
  <si>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</si>
  <si>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</si>
  <si>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</si>
  <si>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</si>
  <si>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</si>
  <si>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</si>
  <si>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</si>
  <si>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</si>
  <si>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</si>
  <si>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</si>
  <si>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</si>
  <si>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</si>
  <si>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</si>
  <si>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</si>
  <si>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</si>
  <si>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</si>
  <si>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</si>
  <si>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</si>
  <si>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</si>
  <si>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</si>
  <si>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</si>
  <si>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</si>
  <si>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</si>
  <si>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</si>
  <si>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</si>
  <si>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</si>
  <si>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</si>
  <si>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</si>
  <si>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</si>
  <si>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</si>
  <si>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</si>
  <si>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</si>
  <si>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</si>
  <si>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</si>
  <si>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</si>
  <si>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</si>
  <si>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</si>
  <si>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</si>
  <si>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</si>
  <si>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</si>
  <si>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</si>
  <si>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</si>
  <si>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</si>
  <si>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</si>
  <si>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</si>
  <si>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</si>
  <si>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</si>
  <si>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</si>
  <si>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</si>
  <si>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</si>
  <si>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</si>
  <si>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</si>
  <si>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</si>
  <si>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</si>
  <si>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</si>
  <si>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</si>
  <si>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</si>
  <si>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</si>
  <si>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</si>
  <si>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</si>
  <si>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</si>
  <si>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</si>
  <si>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</si>
  <si>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</si>
  <si>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</si>
  <si>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</si>
  <si>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</si>
  <si>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</si>
  <si>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</si>
  <si>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</si>
  <si>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</si>
  <si>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</si>
  <si>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</si>
  <si>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</si>
  <si>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</si>
  <si>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</si>
  <si>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</si>
  <si>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</si>
  <si>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</si>
  <si>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</si>
  <si>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</si>
  <si>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</si>
  <si>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</si>
  <si>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</si>
  <si>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</si>
  <si>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</si>
  <si>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</si>
  <si>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</si>
  <si>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</si>
  <si>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</si>
  <si>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</si>
  <si>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</si>
  <si>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</si>
  <si>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</si>
  <si>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</si>
  <si>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</si>
  <si>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</si>
  <si>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</si>
  <si>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</si>
  <si>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</si>
  <si>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</si>
  <si>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</si>
  <si>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</si>
  <si>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</si>
  <si>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</si>
  <si>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</si>
  <si>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</si>
  <si>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</si>
  <si>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</si>
  <si>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</si>
  <si>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</si>
  <si>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</si>
  <si>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</si>
  <si>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</si>
  <si>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</si>
  <si>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</si>
  <si>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</si>
  <si>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</si>
  <si>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</si>
  <si>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</si>
  <si>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</si>
  <si>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</si>
  <si>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</si>
  <si>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</si>
  <si>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</si>
  <si>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</si>
  <si>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</si>
  <si>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</si>
  <si>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</si>
  <si>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</si>
  <si>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</si>
  <si>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</si>
  <si>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</si>
  <si>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</si>
  <si>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</si>
  <si>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</si>
  <si>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</si>
  <si>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</si>
  <si>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</si>
  <si>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</si>
  <si>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</si>
  <si>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</si>
  <si>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</si>
  <si>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</si>
  <si>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</si>
  <si>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</si>
  <si>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</si>
  <si>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</si>
  <si>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</si>
  <si>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</si>
  <si>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</si>
  <si>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</si>
  <si>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</si>
  <si>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</si>
  <si>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</si>
  <si>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</si>
  <si>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</si>
  <si>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</si>
  <si>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</si>
  <si>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</si>
  <si>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</si>
  <si>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</si>
  <si>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</si>
  <si>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</si>
  <si>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</si>
  <si>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</si>
  <si>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</si>
  <si>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</si>
  <si>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</si>
  <si>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</si>
  <si>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</si>
  <si>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</si>
  <si>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</si>
  <si>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</si>
  <si>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</si>
  <si>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</si>
  <si>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</si>
  <si>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</si>
  <si>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</si>
  <si>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</si>
  <si>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</si>
  <si>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</si>
  <si>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</si>
  <si>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</si>
  <si>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</si>
  <si>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</si>
  <si>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</si>
  <si>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</si>
  <si>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</si>
  <si>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</si>
  <si>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</si>
  <si>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</si>
  <si>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</si>
  <si>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</si>
  <si>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</si>
  <si>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</si>
  <si>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</si>
  <si>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</si>
  <si>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</si>
  <si>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</si>
  <si>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</si>
  <si>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</si>
  <si>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</si>
  <si>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</si>
  <si>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</si>
  <si>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</si>
  <si>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</si>
  <si>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</si>
  <si>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</si>
  <si>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</si>
  <si>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</si>
  <si>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</si>
  <si>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</si>
  <si>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</si>
  <si>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</si>
  <si>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</si>
  <si>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</si>
  <si>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</si>
  <si>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</si>
  <si>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</si>
  <si>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</si>
  <si>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</si>
  <si>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</si>
  <si>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</si>
  <si>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</si>
  <si>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</si>
  <si>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</si>
  <si>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</si>
  <si>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</si>
  <si>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</si>
  <si>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</si>
  <si>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</si>
  <si>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</si>
  <si>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</si>
  <si>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</si>
  <si>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</si>
  <si>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</si>
  <si>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</si>
  <si>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</si>
  <si>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</si>
  <si>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</si>
  <si>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</si>
  <si>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</si>
  <si>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</si>
  <si>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</si>
  <si>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</si>
  <si>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</si>
  <si>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</si>
  <si>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</si>
  <si>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</si>
  <si>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</si>
  <si>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</si>
  <si>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</si>
  <si>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</si>
  <si>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</si>
  <si>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</si>
  <si>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</si>
  <si>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</si>
  <si>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</si>
  <si>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</si>
  <si>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</si>
  <si>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</si>
  <si>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</si>
  <si>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</si>
  <si>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</si>
  <si>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</si>
  <si>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</si>
  <si>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</si>
  <si>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</si>
  <si>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</si>
  <si>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</si>
  <si>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</si>
  <si>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</si>
  <si>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</si>
  <si>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</si>
  <si>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</si>
  <si>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</si>
  <si>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</si>
  <si>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</si>
  <si>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</si>
  <si>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</si>
  <si>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</si>
  <si>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</si>
  <si>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</si>
  <si>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</si>
  <si>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</si>
  <si>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</si>
  <si>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</si>
  <si>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</si>
  <si>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</si>
  <si>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</si>
  <si>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</si>
  <si>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</si>
  <si>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</si>
  <si>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</si>
  <si>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</si>
  <si>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</si>
  <si>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</si>
  <si>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</si>
  <si>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</si>
  <si>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</si>
  <si>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</si>
  <si>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</si>
  <si>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</si>
  <si>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</si>
  <si>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</si>
  <si>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</si>
  <si>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</si>
  <si>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</si>
  <si>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</si>
  <si>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</si>
  <si>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</si>
  <si>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</si>
  <si>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</si>
  <si>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</si>
  <si>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</si>
  <si>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</si>
  <si>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</si>
  <si>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</si>
  <si>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</si>
  <si>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</si>
  <si>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</si>
  <si>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</si>
  <si>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</si>
  <si>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</si>
  <si>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</si>
  <si>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</si>
  <si>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</si>
  <si>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</si>
  <si>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</si>
  <si>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</si>
  <si>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</si>
  <si>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</si>
  <si>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</si>
  <si>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</si>
  <si>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</si>
  <si>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</si>
  <si>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</si>
  <si>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</si>
  <si>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</si>
  <si>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</si>
  <si>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</si>
  <si>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</si>
  <si>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</si>
  <si>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</si>
  <si>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</si>
  <si>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</si>
  <si>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</si>
  <si>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</si>
  <si>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</si>
  <si>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</si>
  <si>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</si>
  <si>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</si>
  <si>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</si>
  <si>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</si>
  <si>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</si>
  <si>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</si>
  <si>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</si>
  <si>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</si>
  <si>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</si>
  <si>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</si>
  <si>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</si>
  <si>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</si>
  <si>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</si>
  <si>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</si>
  <si>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</si>
  <si>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</si>
  <si>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</si>
  <si>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</si>
  <si>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</si>
  <si>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</si>
  <si>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</si>
  <si>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</si>
  <si>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</si>
  <si>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</si>
  <si>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</si>
  <si>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</si>
  <si>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</si>
  <si>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</si>
  <si>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</si>
  <si>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</si>
  <si>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</si>
  <si>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</si>
  <si>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</si>
  <si>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</si>
  <si>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</si>
  <si>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</si>
  <si>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</si>
  <si>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</si>
  <si>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</si>
  <si>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</si>
  <si>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</si>
  <si>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</si>
  <si>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</si>
  <si>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</si>
  <si>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</si>
  <si>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</si>
  <si>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</si>
  <si>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</si>
  <si>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</si>
  <si>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</si>
  <si>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</si>
  <si>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</si>
  <si>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</si>
  <si>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</si>
  <si>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</si>
  <si>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</si>
  <si>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</si>
  <si>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</si>
  <si>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</si>
  <si>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</si>
  <si>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</si>
  <si>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</si>
  <si>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</si>
  <si>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</si>
  <si>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</si>
  <si>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</si>
  <si>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</si>
  <si>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</si>
  <si>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</si>
  <si>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</si>
  <si>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</si>
  <si>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</si>
  <si>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</si>
  <si>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</si>
  <si>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</si>
  <si>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</si>
  <si>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</si>
  <si>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</si>
  <si>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</si>
  <si>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</si>
  <si>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</si>
  <si>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</si>
  <si>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</si>
  <si>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</si>
  <si>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</si>
  <si>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</si>
  <si>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</si>
  <si>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</si>
  <si>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</si>
  <si>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</si>
  <si>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</si>
  <si>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</si>
  <si>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</si>
  <si>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</si>
  <si>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</si>
  <si>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</si>
  <si>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</si>
  <si>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</si>
  <si>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</si>
  <si>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</si>
  <si>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</si>
  <si>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</si>
  <si>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</si>
  <si>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</si>
  <si>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</si>
  <si>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</si>
  <si>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</si>
  <si>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</si>
  <si>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</si>
  <si>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</si>
  <si>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</si>
  <si>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</si>
  <si>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</si>
  <si>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</si>
  <si>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</si>
  <si>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</si>
  <si>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</si>
  <si>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</si>
  <si>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</si>
  <si>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</si>
  <si>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</si>
  <si>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</si>
  <si>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</si>
  <si>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</si>
  <si>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</si>
  <si>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</si>
  <si>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</si>
  <si>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</si>
  <si>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</si>
  <si>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</si>
  <si>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</si>
  <si>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</si>
  <si>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</si>
  <si>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</si>
  <si>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</si>
  <si>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</si>
  <si>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</si>
  <si>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</si>
  <si>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</si>
  <si>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</si>
  <si>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</si>
  <si>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</si>
  <si>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</si>
  <si>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</si>
  <si>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</si>
  <si>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</si>
  <si>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</si>
  <si>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</si>
  <si>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</si>
  <si>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</si>
  <si>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</si>
  <si>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</si>
  <si>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</si>
  <si>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</si>
  <si>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</si>
  <si>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</si>
  <si>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</si>
  <si>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</si>
  <si>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</si>
  <si>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</si>
  <si>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</si>
  <si>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</si>
  <si>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</si>
  <si>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</si>
  <si>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</si>
  <si>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</si>
  <si>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</si>
  <si>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</si>
  <si>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</si>
  <si>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</si>
  <si>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</si>
  <si>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</si>
  <si>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</si>
  <si>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</si>
  <si>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</si>
  <si>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</si>
  <si>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</si>
  <si>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</si>
  <si>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</si>
  <si>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</si>
  <si>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</si>
  <si>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</si>
  <si>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</si>
  <si>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</si>
  <si>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</si>
  <si>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</si>
  <si>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</si>
  <si>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</si>
  <si>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</si>
  <si>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</si>
  <si>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</si>
  <si>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</si>
  <si>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</si>
  <si>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</si>
  <si>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</si>
  <si>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</si>
  <si>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</si>
  <si>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</si>
  <si>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</si>
  <si>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</si>
  <si>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</si>
  <si>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</si>
  <si>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</si>
  <si>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</si>
  <si>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</si>
  <si>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</si>
  <si>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</si>
  <si>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</si>
  <si>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</si>
  <si>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</si>
  <si>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</si>
  <si>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</si>
  <si>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</si>
  <si>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</si>
  <si>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</si>
  <si>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</si>
  <si>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</si>
  <si>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</si>
  <si>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</si>
  <si>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</si>
  <si>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</si>
  <si>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</si>
  <si>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</si>
  <si>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</si>
  <si>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</si>
  <si>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</si>
  <si>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</si>
  <si>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</si>
  <si>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</si>
  <si>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</si>
  <si>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</si>
  <si>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</si>
  <si>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</si>
  <si>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</si>
  <si>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</si>
  <si>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</si>
  <si>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</si>
  <si>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</si>
  <si>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</si>
  <si>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</si>
  <si>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</si>
  <si>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</si>
  <si>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</si>
  <si>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</si>
  <si>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</si>
  <si>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</si>
  <si>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</si>
  <si>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</si>
  <si>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</si>
  <si>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</si>
  <si>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</si>
  <si>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</si>
  <si>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</si>
  <si>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</si>
  <si>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</si>
  <si>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</si>
  <si>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</si>
  <si>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</si>
  <si>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</si>
  <si>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</si>
  <si>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</si>
  <si>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</si>
  <si>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</si>
  <si>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</si>
  <si>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</si>
  <si>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</si>
  <si>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</si>
  <si>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</si>
  <si>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</si>
  <si>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</si>
  <si>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</si>
  <si>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</si>
  <si>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</si>
  <si>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</si>
  <si>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</si>
  <si>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</si>
  <si>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</si>
  <si>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</si>
  <si>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</si>
  <si>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</si>
  <si>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</si>
  <si>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</si>
  <si>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</si>
  <si>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</si>
  <si>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</si>
  <si>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</si>
  <si>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</si>
  <si>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</si>
  <si>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</si>
  <si>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</si>
  <si>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</si>
  <si>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</si>
  <si>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</si>
  <si>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</si>
  <si>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</si>
  <si>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</si>
  <si>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</si>
  <si>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</si>
  <si>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</si>
  <si>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</si>
  <si>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</si>
  <si>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</si>
  <si>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</si>
  <si>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</si>
  <si>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</si>
  <si>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</si>
  <si>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</si>
  <si>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</si>
  <si>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</si>
  <si>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</si>
  <si>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</si>
  <si>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</si>
  <si>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</si>
  <si>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</si>
  <si>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</si>
  <si>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</si>
  <si>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</si>
  <si>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</si>
  <si>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</si>
  <si>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</si>
  <si>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</si>
  <si>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</si>
  <si>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</si>
  <si>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</si>
  <si>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</si>
  <si>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</si>
  <si>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</si>
  <si>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</si>
  <si>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</si>
  <si>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</si>
  <si>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</si>
  <si>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</si>
  <si>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</si>
  <si>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</si>
  <si>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</si>
  <si>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</si>
  <si>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</si>
  <si>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</si>
  <si>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</si>
  <si>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</si>
  <si>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</si>
  <si>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</si>
  <si>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</si>
  <si>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</si>
  <si>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</si>
  <si>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</si>
  <si>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</si>
  <si>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</si>
  <si>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</si>
  <si>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</si>
  <si>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</si>
  <si>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</si>
  <si>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</si>
  <si>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</si>
  <si>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</si>
  <si>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</si>
  <si>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</si>
  <si>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</si>
  <si>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</si>
  <si>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</si>
  <si>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</si>
  <si>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</si>
  <si>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</si>
  <si>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</si>
  <si>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</si>
  <si>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</si>
  <si>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</si>
  <si>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</si>
  <si>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</si>
  <si>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</si>
  <si>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</si>
  <si>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</si>
  <si>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</si>
  <si>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</si>
  <si>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</si>
  <si>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</si>
  <si>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</si>
  <si>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</si>
  <si>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</si>
  <si>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</si>
  <si>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</si>
  <si>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</si>
  <si>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</si>
  <si>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</si>
  <si>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</si>
  <si>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</si>
  <si>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</si>
  <si>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</si>
  <si>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</si>
  <si>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</si>
  <si>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</si>
  <si>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</si>
  <si>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</si>
  <si>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</si>
  <si>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</si>
  <si>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</si>
  <si>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</si>
  <si>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</si>
  <si>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</si>
  <si>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</si>
  <si>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</si>
  <si>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</si>
  <si>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</si>
  <si>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</si>
  <si>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</si>
  <si>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</si>
  <si>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</si>
  <si>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</si>
  <si>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</si>
  <si>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</si>
  <si>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</si>
  <si>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</si>
  <si>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</si>
  <si>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</si>
  <si>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</si>
  <si>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</si>
  <si>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</si>
  <si>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</si>
  <si>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</si>
  <si>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</si>
  <si>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</si>
  <si>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</si>
  <si>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</si>
  <si>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</si>
  <si>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</si>
  <si>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</si>
  <si>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</si>
  <si>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</si>
  <si>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</si>
  <si>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</si>
  <si>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</si>
  <si>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</si>
  <si>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</si>
  <si>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</si>
  <si>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</si>
  <si>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</si>
  <si>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</si>
  <si>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</si>
  <si>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</si>
  <si>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</si>
  <si>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</si>
  <si>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</si>
  <si>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</si>
  <si>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</si>
  <si>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</si>
  <si>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</si>
  <si>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</si>
  <si>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</si>
  <si>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</si>
  <si>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</si>
  <si>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</si>
  <si>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</si>
  <si>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</si>
  <si>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</si>
  <si>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</si>
  <si>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</si>
  <si>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</si>
  <si>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</si>
  <si>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</si>
  <si>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</si>
  <si>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</si>
  <si>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</si>
  <si>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</si>
  <si>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</si>
  <si>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</si>
  <si>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</si>
  <si>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</si>
  <si>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</si>
  <si>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</si>
  <si>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</si>
  <si>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</si>
  <si>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</si>
  <si>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</si>
  <si>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</si>
  <si>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</si>
  <si>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</si>
  <si>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</si>
  <si>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</si>
  <si>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</si>
  <si>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</si>
  <si>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</si>
  <si>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</si>
  <si>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</si>
  <si>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</si>
  <si>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</si>
  <si>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</si>
  <si>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</si>
  <si>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</si>
  <si>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</si>
  <si>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</si>
  <si>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</si>
  <si>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</si>
  <si>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</si>
  <si>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</si>
  <si>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</si>
  <si>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</si>
  <si>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</si>
  <si>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</si>
  <si>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</si>
  <si>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</si>
  <si>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</si>
  <si>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</si>
  <si>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</si>
  <si>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</si>
  <si>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</si>
  <si>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</si>
  <si>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</si>
  <si>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</si>
  <si>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</si>
  <si>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</si>
  <si>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</si>
  <si>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</si>
  <si>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</si>
  <si>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</si>
  <si>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</si>
  <si>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</si>
  <si>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</si>
  <si>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</si>
  <si>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</si>
  <si>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</si>
  <si>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</si>
  <si>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</si>
  <si>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</si>
  <si>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</si>
  <si>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</si>
  <si>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</si>
  <si>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</si>
  <si>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</si>
  <si>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</si>
  <si>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</si>
  <si>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</si>
  <si>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</si>
  <si>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</si>
  <si>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</si>
  <si>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</si>
  <si>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</si>
  <si>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</si>
  <si>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</si>
  <si>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</si>
  <si>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</si>
  <si>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</si>
  <si>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</si>
  <si>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</si>
  <si>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</si>
  <si>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</si>
  <si>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</si>
  <si>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</si>
  <si>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</si>
  <si>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</si>
  <si>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</si>
  <si>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</si>
  <si>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</si>
  <si>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</si>
  <si>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</si>
  <si>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</si>
  <si>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</si>
  <si>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</si>
  <si>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</si>
  <si>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</si>
  <si>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</si>
  <si>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</si>
  <si>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</si>
  <si>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</si>
  <si>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</si>
  <si>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</si>
  <si>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</si>
  <si>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</si>
  <si>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</si>
  <si>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</si>
  <si>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</si>
  <si>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</si>
  <si>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</si>
  <si>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</si>
  <si>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</si>
  <si>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</si>
  <si>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</si>
  <si>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</si>
  <si>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</si>
  <si>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</si>
  <si>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</si>
  <si>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</si>
  <si>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</si>
  <si>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</si>
  <si>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</si>
  <si>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</si>
  <si>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</si>
  <si>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</si>
  <si>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</si>
  <si>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</si>
  <si>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</si>
  <si>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</si>
  <si>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</si>
  <si>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</si>
  <si>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</si>
  <si>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</si>
  <si>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</si>
  <si>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</si>
  <si>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</si>
  <si>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</si>
  <si>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</si>
  <si>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</si>
  <si>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</si>
  <si>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</si>
  <si>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</si>
  <si>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</si>
  <si>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</si>
  <si>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</si>
  <si>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</si>
  <si>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</si>
  <si>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</si>
  <si>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</si>
  <si>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</si>
  <si>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</si>
  <si>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</si>
  <si>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</si>
  <si>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</si>
  <si>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</si>
  <si>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</si>
  <si>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</si>
  <si>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</si>
  <si>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</si>
  <si>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</si>
  <si>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</si>
  <si>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</si>
  <si>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</si>
  <si>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</si>
  <si>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</si>
  <si>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</si>
  <si>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</si>
  <si>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</si>
  <si>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</si>
  <si>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</si>
  <si>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</si>
  <si>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</si>
  <si>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</si>
  <si>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</si>
  <si>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</si>
  <si>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</si>
  <si>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</si>
  <si>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</si>
  <si>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</si>
  <si>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</si>
  <si>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</si>
  <si>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</si>
  <si>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</si>
  <si>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</si>
  <si>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</si>
  <si>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</si>
  <si>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</si>
  <si>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</si>
  <si>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</si>
  <si>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</si>
  <si>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</si>
  <si>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</si>
  <si>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</si>
  <si>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</si>
  <si>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</si>
  <si>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</si>
  <si>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</si>
  <si>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</si>
  <si>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</si>
  <si>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</si>
  <si>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</si>
  <si>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</si>
  <si>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</si>
  <si>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</si>
  <si>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</si>
  <si>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</si>
  <si>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</si>
  <si>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</si>
  <si>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</si>
  <si>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</si>
  <si>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</si>
  <si>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</si>
  <si>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</si>
  <si>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</si>
  <si>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</si>
  <si>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</si>
  <si>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</si>
  <si>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</si>
  <si>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</si>
  <si>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</si>
  <si>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</si>
  <si>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</si>
  <si>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</si>
  <si>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</si>
  <si>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</si>
  <si>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</si>
  <si>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</si>
  <si>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</si>
  <si>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</si>
  <si>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</si>
  <si>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</si>
  <si>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</si>
  <si>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</si>
  <si>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</si>
  <si>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</si>
  <si>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</si>
  <si>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</si>
  <si>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</si>
  <si>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</si>
  <si>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</si>
  <si>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</si>
  <si>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</si>
  <si>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</si>
  <si>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</si>
  <si>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</si>
  <si>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</si>
  <si>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</si>
  <si>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</si>
  <si>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</si>
  <si>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</si>
  <si>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</si>
  <si>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</si>
  <si>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</si>
  <si>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</si>
  <si>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</si>
  <si>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</si>
  <si>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</si>
  <si>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</si>
  <si>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</si>
  <si>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</si>
  <si>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</si>
  <si>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</si>
  <si>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</si>
  <si>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</si>
  <si>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</si>
  <si>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</si>
  <si>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</si>
  <si>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</si>
  <si>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</si>
  <si>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</si>
  <si>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</si>
  <si>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</si>
  <si>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</si>
  <si>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</si>
  <si>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</si>
  <si>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</si>
  <si>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</si>
  <si>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</si>
  <si>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</si>
  <si>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</si>
  <si>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</si>
  <si>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</si>
  <si>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</si>
  <si>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</si>
  <si>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</si>
  <si>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</si>
  <si>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</si>
  <si>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</si>
  <si>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</si>
  <si>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</si>
  <si>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</si>
  <si>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</si>
  <si>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</si>
  <si>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</si>
  <si>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</si>
  <si>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</si>
  <si>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</si>
  <si>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</si>
  <si>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</si>
  <si>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</si>
  <si>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</si>
  <si>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</si>
  <si>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</si>
  <si>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</si>
  <si>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</si>
  <si>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</si>
  <si>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</si>
  <si>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</si>
  <si>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</si>
  <si>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</si>
  <si>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</si>
  <si>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</si>
  <si>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</si>
  <si>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</si>
  <si>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</si>
  <si>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</si>
  <si>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</si>
  <si>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</si>
  <si>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</si>
  <si>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</si>
  <si>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</si>
  <si>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</si>
  <si>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</si>
  <si>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</si>
  <si>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</si>
  <si>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</si>
  <si>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</si>
  <si>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</si>
  <si>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</si>
  <si>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</si>
  <si>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</si>
  <si>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</si>
  <si>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</si>
  <si>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</si>
  <si>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</si>
  <si>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</si>
  <si>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</si>
  <si>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</si>
  <si>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</si>
  <si>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</si>
  <si>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</si>
  <si>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</si>
  <si>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</si>
  <si>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</si>
  <si>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</si>
  <si>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</si>
  <si>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</si>
  <si>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</si>
  <si>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</si>
  <si>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</si>
  <si>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</si>
  <si>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</si>
  <si>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</si>
  <si>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</si>
  <si>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</si>
  <si>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</si>
  <si>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</si>
  <si>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</si>
  <si>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</si>
  <si>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</si>
  <si>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</si>
  <si>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</si>
  <si>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</si>
  <si>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</si>
  <si>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</si>
  <si>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</si>
  <si>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</si>
  <si>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</si>
  <si>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</si>
  <si>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</si>
  <si>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</si>
  <si>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</si>
  <si>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</si>
  <si>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</si>
  <si>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</si>
  <si>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</si>
  <si>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</si>
  <si>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</si>
  <si>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</si>
  <si>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</si>
  <si>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</si>
  <si>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</si>
  <si>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</si>
  <si>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</si>
  <si>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</si>
  <si>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</si>
  <si>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</si>
  <si>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</si>
  <si>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</si>
  <si>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</si>
  <si>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</si>
  <si>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</si>
  <si>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</si>
  <si>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</si>
  <si>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</si>
  <si>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</si>
  <si>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</si>
  <si>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</si>
  <si>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</si>
  <si>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</si>
  <si>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</si>
  <si>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</si>
  <si>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</si>
  <si>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</si>
  <si>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</si>
  <si>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</si>
  <si>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</si>
  <si>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</si>
  <si>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</si>
  <si>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</si>
  <si>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</si>
  <si>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</si>
  <si>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</si>
  <si>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</si>
  <si>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</si>
  <si>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</si>
  <si>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</si>
  <si>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</si>
  <si>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</si>
  <si>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</si>
  <si>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</si>
  <si>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</si>
  <si>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</si>
  <si>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</si>
  <si>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</si>
  <si>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</si>
  <si>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</si>
  <si>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</si>
  <si>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</si>
  <si>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</si>
  <si>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</si>
  <si>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</si>
  <si>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</si>
  <si>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</si>
  <si>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</si>
  <si>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</si>
  <si>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</si>
  <si>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</si>
  <si>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</si>
  <si>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</si>
  <si>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</si>
  <si>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</si>
  <si>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</si>
  <si>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</si>
  <si>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</si>
  <si>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</si>
  <si>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</si>
  <si>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</si>
  <si>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</si>
  <si>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</si>
  <si>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</si>
  <si>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</si>
  <si>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</si>
  <si>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</si>
  <si>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</si>
  <si>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</si>
  <si>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</si>
  <si>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</si>
  <si>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</si>
  <si>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</si>
  <si>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</si>
  <si>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</si>
  <si>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</si>
  <si>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</si>
  <si>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</si>
  <si>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</si>
  <si>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</si>
  <si>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</si>
  <si>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</si>
  <si>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</si>
  <si>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</si>
  <si>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</si>
  <si>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</si>
  <si>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</si>
  <si>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</si>
  <si>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</si>
  <si>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</si>
  <si>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</si>
  <si>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</si>
  <si>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</si>
  <si>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</si>
  <si>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</si>
  <si>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</si>
  <si>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</si>
  <si>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</si>
  <si>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</si>
  <si>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</si>
  <si>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</si>
  <si>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</si>
  <si>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</si>
  <si>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</si>
  <si>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</si>
  <si>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</si>
  <si>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</si>
  <si>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</si>
  <si>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</si>
  <si>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</si>
  <si>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</si>
  <si>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</si>
  <si>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</si>
  <si>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</si>
  <si>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</si>
  <si>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</si>
  <si>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</si>
  <si>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</si>
  <si>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</si>
  <si>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</si>
  <si>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</si>
  <si>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</si>
  <si>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</si>
  <si>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</si>
  <si>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</si>
  <si>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</si>
  <si>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</si>
  <si>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</si>
  <si>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</si>
  <si>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</si>
  <si>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</si>
  <si>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</si>
  <si>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</si>
  <si>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</si>
  <si>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</si>
  <si>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</si>
  <si>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</si>
  <si>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</si>
  <si>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</si>
  <si>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</si>
  <si>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</si>
  <si>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</si>
  <si>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</si>
  <si>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</si>
  <si>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</si>
  <si>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</si>
  <si>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</si>
  <si>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</si>
  <si>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</si>
  <si>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</si>
  <si>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</si>
  <si>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</si>
  <si>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</si>
  <si>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</si>
  <si>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</si>
  <si>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</si>
  <si>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</si>
  <si>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</si>
  <si>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</si>
  <si>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</si>
  <si>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</si>
  <si>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</si>
  <si>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</si>
  <si>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</si>
  <si>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</si>
  <si>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</si>
  <si>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</si>
  <si>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</si>
  <si>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</si>
  <si>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</si>
  <si>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</si>
  <si>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</si>
  <si>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</si>
  <si>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</si>
  <si>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</si>
  <si>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</si>
  <si>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</si>
  <si>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</si>
  <si>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</si>
  <si>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</si>
  <si>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</si>
  <si>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</si>
  <si>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</si>
  <si>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</si>
  <si>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</si>
  <si>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</si>
  <si>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</si>
  <si>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</si>
  <si>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</si>
  <si>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</si>
  <si>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</si>
  <si>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</si>
  <si>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</si>
  <si>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</si>
  <si>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</si>
  <si>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</si>
  <si>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</si>
  <si>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</si>
  <si>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</si>
  <si>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</si>
  <si>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</si>
  <si>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</si>
  <si>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</si>
  <si>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</si>
  <si>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</si>
  <si>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</si>
  <si>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</si>
  <si>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</si>
  <si>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</si>
  <si>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</si>
  <si>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</si>
  <si>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</si>
  <si>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</si>
  <si>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</si>
  <si>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</si>
  <si>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</si>
  <si>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</si>
  <si>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</si>
  <si>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</si>
  <si>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</si>
  <si>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</si>
  <si>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</si>
  <si>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</si>
  <si>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</si>
  <si>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</si>
  <si>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</si>
  <si>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</si>
  <si>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</si>
  <si>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</si>
  <si>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</si>
  <si>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</si>
  <si>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</si>
  <si>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</si>
  <si>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</si>
  <si>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</si>
  <si>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</si>
  <si>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</si>
  <si>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</si>
  <si>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</si>
  <si>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</si>
  <si>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</si>
  <si>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</si>
  <si>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</si>
  <si>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</si>
  <si>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</si>
  <si>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</si>
  <si>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</si>
  <si>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</si>
  <si>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</si>
  <si>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</si>
  <si>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</si>
  <si>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</si>
  <si>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</si>
  <si>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</si>
  <si>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</si>
  <si>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</si>
  <si>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</si>
  <si>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</si>
  <si>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</si>
  <si>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</si>
  <si>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</si>
  <si>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</si>
  <si>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</si>
  <si>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</si>
  <si>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</si>
  <si>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</si>
  <si>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</si>
  <si>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</si>
  <si>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</si>
  <si>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</si>
  <si>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</si>
  <si>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</si>
  <si>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</si>
  <si>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</si>
  <si>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</si>
  <si>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</si>
  <si>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</si>
  <si>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</si>
  <si>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</si>
  <si>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</si>
  <si>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</si>
  <si>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</si>
  <si>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</si>
  <si>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</si>
  <si>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</si>
  <si>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</si>
  <si>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</si>
  <si>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</si>
  <si>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</si>
  <si>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</si>
  <si>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</si>
  <si>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</si>
  <si>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</si>
  <si>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</si>
  <si>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</si>
  <si>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</si>
  <si>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</si>
  <si>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</si>
  <si>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</si>
  <si>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</si>
  <si>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</si>
  <si>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</si>
  <si>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</si>
  <si>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</si>
  <si>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</si>
  <si>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</si>
  <si>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</si>
  <si>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</si>
  <si>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</si>
  <si>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</si>
  <si>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</si>
  <si>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</si>
  <si>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</si>
  <si>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</si>
  <si>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</si>
  <si>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</si>
  <si>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</si>
  <si>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</si>
  <si>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</si>
  <si>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</si>
  <si>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</si>
  <si>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</si>
  <si>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</si>
  <si>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</si>
  <si>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</si>
  <si>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</si>
  <si>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</si>
  <si>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</si>
  <si>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</si>
  <si>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</si>
  <si>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</si>
  <si>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</si>
  <si>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</si>
  <si>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</si>
  <si>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</si>
  <si>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</si>
  <si>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</si>
  <si>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</si>
  <si>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</si>
  <si>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</si>
  <si>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</si>
  <si>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</si>
  <si>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</si>
  <si>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</si>
  <si>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</si>
  <si>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</si>
  <si>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</si>
  <si>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</si>
  <si>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</si>
  <si>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</si>
  <si>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</si>
  <si>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</si>
  <si>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</si>
  <si>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</si>
  <si>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</si>
  <si>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</si>
  <si>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</si>
  <si>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</si>
  <si>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</si>
  <si>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</si>
  <si>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</si>
  <si>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</si>
  <si>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</si>
  <si>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</si>
  <si>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</si>
  <si>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</si>
  <si>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</si>
  <si>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</si>
  <si>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</si>
  <si>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</si>
  <si>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</si>
  <si>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</si>
  <si>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</si>
  <si>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</si>
  <si>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</si>
  <si>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</si>
  <si>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</si>
  <si>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</si>
  <si>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</si>
  <si>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</si>
  <si>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</si>
  <si>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</si>
  <si>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</si>
  <si>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</si>
  <si>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</si>
  <si>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</si>
  <si>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</si>
  <si>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</si>
  <si>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</si>
  <si>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</si>
  <si>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</si>
  <si>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</si>
  <si>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</si>
  <si>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</si>
  <si>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</si>
  <si>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</si>
  <si>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</si>
  <si>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</si>
  <si>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</si>
  <si>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</si>
  <si>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</si>
  <si>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</si>
  <si>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</si>
  <si>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</si>
  <si>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</si>
  <si>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</si>
  <si>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</si>
  <si>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</si>
  <si>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</si>
  <si>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</si>
  <si>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</si>
  <si>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</si>
  <si>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</si>
  <si>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</si>
  <si>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</si>
  <si>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</si>
  <si>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</si>
  <si>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</si>
  <si>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</si>
  <si>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</si>
  <si>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</si>
  <si>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</si>
  <si>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</si>
  <si>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</si>
  <si>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</si>
  <si>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</si>
  <si>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</si>
  <si>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</si>
  <si>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</si>
  <si>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</si>
  <si>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</si>
  <si>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</si>
  <si>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</si>
  <si>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</si>
  <si>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</si>
  <si>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</si>
  <si>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</si>
  <si>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</si>
  <si>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</si>
  <si>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</si>
  <si>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</si>
  <si>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</si>
  <si>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</si>
  <si>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</si>
  <si>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</si>
  <si>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</si>
  <si>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</si>
  <si>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</si>
  <si>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</si>
  <si>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</si>
  <si>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</si>
  <si>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</si>
  <si>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</si>
  <si>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</si>
  <si>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</si>
  <si>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</si>
  <si>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</si>
  <si>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</si>
  <si>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</si>
  <si>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</si>
  <si>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</si>
  <si>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</si>
  <si>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</si>
  <si>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</si>
  <si>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</si>
  <si>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</si>
  <si>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</si>
  <si>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</si>
  <si>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</si>
  <si>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</si>
  <si>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</si>
  <si>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</si>
  <si>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</si>
  <si>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</si>
  <si>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</si>
  <si>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</si>
  <si>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</si>
  <si>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</si>
  <si>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</si>
  <si>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</si>
  <si>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</si>
  <si>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</si>
  <si>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</si>
  <si>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</si>
  <si>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</si>
  <si>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</si>
  <si>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</si>
  <si>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</si>
  <si>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</si>
  <si>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</si>
  <si>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</si>
  <si>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</si>
  <si>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</si>
  <si>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</si>
  <si>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</si>
  <si>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</si>
  <si>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</si>
  <si>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</si>
  <si>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</si>
  <si>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</si>
  <si>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</si>
  <si>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</si>
  <si>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</si>
  <si>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</si>
  <si>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</si>
  <si>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</si>
  <si>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</si>
  <si>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</si>
  <si>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</si>
  <si>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</si>
  <si>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</si>
  <si>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</si>
  <si>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</si>
  <si>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</si>
  <si>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</si>
  <si>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</si>
  <si>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</si>
  <si>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</si>
  <si>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</si>
  <si>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</si>
  <si>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</si>
  <si>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</si>
  <si>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</si>
  <si>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</si>
  <si>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</si>
  <si>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</si>
  <si>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</si>
  <si>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</si>
  <si>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</si>
  <si>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</si>
  <si>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</si>
  <si>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</si>
  <si>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</si>
  <si>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</si>
  <si>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</si>
  <si>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</si>
  <si>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</si>
  <si>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</si>
  <si>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</si>
  <si>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</si>
  <si>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</si>
  <si>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</si>
  <si>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</si>
  <si>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</si>
  <si>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</si>
  <si>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</si>
  <si>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</si>
  <si>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</si>
  <si>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</si>
  <si>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</si>
  <si>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</si>
  <si>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</si>
  <si>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</si>
  <si>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</si>
  <si>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</si>
  <si>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</si>
  <si>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</si>
  <si>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</si>
  <si>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</si>
  <si>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</si>
  <si>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</si>
  <si>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</si>
  <si>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</si>
  <si>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</si>
  <si>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</si>
  <si>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</si>
  <si>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</si>
  <si>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</si>
  <si>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</si>
  <si>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</si>
  <si>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</si>
  <si>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</si>
  <si>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</si>
  <si>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</si>
  <si>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</si>
  <si>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</si>
  <si>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</si>
  <si>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</si>
  <si>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</si>
  <si>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</si>
  <si>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</si>
  <si>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</si>
  <si>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</si>
  <si>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</si>
  <si>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</si>
  <si>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</si>
  <si>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</si>
  <si>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</si>
  <si>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</si>
  <si>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</si>
  <si>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</si>
  <si>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</si>
  <si>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</si>
  <si>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</si>
  <si>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</si>
  <si>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</si>
  <si>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</si>
  <si>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</si>
  <si>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</si>
  <si>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</si>
  <si>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</si>
  <si>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</si>
  <si>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</si>
  <si>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</si>
  <si>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</si>
  <si>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</si>
  <si>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</si>
  <si>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</si>
  <si>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</si>
  <si>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</si>
  <si>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</si>
  <si>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</si>
  <si>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</si>
  <si>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</si>
  <si>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</si>
  <si>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</si>
  <si>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</si>
  <si>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</si>
  <si>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</si>
  <si>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</si>
  <si>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</si>
  <si>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</si>
  <si>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</si>
  <si>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</si>
  <si>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</si>
  <si>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</si>
  <si>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</si>
  <si>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</si>
  <si>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</si>
  <si>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</si>
  <si>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</si>
  <si>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</si>
  <si>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</si>
  <si>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</si>
  <si>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</si>
  <si>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</si>
  <si>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</si>
  <si>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</si>
  <si>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</si>
  <si>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</si>
  <si>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</si>
  <si>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</si>
  <si>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</si>
  <si>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</si>
  <si>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</si>
  <si>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</si>
  <si>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</si>
  <si>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</si>
  <si>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</si>
  <si>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</si>
  <si>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</si>
  <si>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</si>
  <si>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</si>
  <si>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</si>
  <si>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</si>
  <si>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</si>
  <si>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</si>
  <si>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</si>
  <si>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</si>
  <si>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</si>
  <si>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</si>
  <si>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</si>
  <si>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</si>
  <si>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</si>
  <si>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</si>
  <si>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</si>
  <si>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</si>
  <si>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</si>
  <si>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</si>
  <si>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</si>
  <si>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</si>
  <si>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</si>
  <si>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</si>
  <si>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</si>
  <si>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</si>
  <si>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</si>
  <si>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</si>
  <si>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</si>
  <si>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</si>
  <si>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</si>
  <si>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</si>
  <si>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</si>
  <si>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</si>
  <si>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</si>
  <si>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</si>
  <si>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</si>
  <si>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</si>
  <si>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</si>
  <si>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</si>
  <si>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</si>
  <si>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</si>
  <si>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</si>
  <si>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</si>
  <si>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</si>
  <si>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</si>
  <si>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</si>
  <si>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</si>
  <si>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</si>
  <si>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</si>
  <si>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</si>
  <si>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</si>
  <si>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</si>
  <si>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</si>
  <si>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</si>
  <si>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</si>
  <si>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</si>
  <si>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</si>
  <si>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</si>
  <si>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</si>
  <si>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</si>
  <si>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</si>
  <si>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</si>
  <si>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</si>
  <si>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</si>
  <si>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</si>
  <si>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</si>
  <si>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</si>
  <si>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</si>
  <si>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</si>
  <si>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</si>
  <si>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</si>
  <si>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</si>
  <si>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</si>
  <si>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</si>
  <si>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</si>
  <si>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</si>
  <si>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</si>
  <si>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</si>
  <si>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</si>
  <si>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</si>
  <si>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</si>
  <si>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</si>
  <si>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</si>
  <si>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</si>
  <si>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</si>
  <si>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</si>
  <si>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</si>
  <si>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</si>
  <si>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</si>
  <si>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</si>
  <si>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</si>
  <si>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</si>
  <si>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</si>
  <si>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</si>
  <si>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</si>
  <si>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</si>
  <si>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</si>
  <si>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</si>
  <si>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</si>
  <si>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</si>
  <si>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</si>
  <si>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</si>
  <si>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</si>
  <si>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</si>
  <si>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</si>
  <si>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</si>
  <si>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</si>
  <si>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</si>
  <si>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</si>
  <si>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</si>
  <si>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</si>
  <si>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</si>
  <si>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</si>
  <si>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</si>
  <si>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</si>
  <si>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</si>
  <si>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</si>
  <si>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</si>
  <si>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</si>
  <si>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</si>
  <si>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</si>
  <si>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</si>
  <si>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</si>
  <si>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</si>
  <si>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</si>
  <si>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</si>
  <si>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</si>
  <si>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</si>
  <si>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</si>
  <si>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</si>
  <si>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</si>
  <si>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</si>
  <si>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</si>
  <si>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</si>
  <si>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</si>
  <si>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</si>
  <si>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</si>
  <si>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</si>
  <si>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</si>
  <si>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</si>
  <si>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</si>
  <si>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</si>
  <si>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</si>
  <si>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</si>
  <si>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</si>
  <si>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</si>
  <si>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</si>
  <si>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</si>
  <si>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</si>
  <si>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</si>
  <si>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</si>
  <si>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</si>
  <si>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</si>
  <si>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</si>
  <si>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</si>
  <si>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</si>
  <si>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</si>
  <si>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</si>
  <si>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</si>
  <si>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</si>
  <si>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</si>
  <si>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</si>
  <si>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</si>
  <si>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</si>
  <si>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</si>
  <si>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</si>
  <si>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</si>
  <si>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</si>
  <si>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</si>
  <si>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</si>
  <si>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</si>
  <si>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</si>
  <si>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</si>
  <si>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</si>
  <si>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</si>
  <si>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</si>
  <si>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</si>
  <si>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</si>
  <si>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</si>
  <si>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</si>
  <si>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</si>
  <si>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</si>
  <si>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</si>
  <si>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</si>
  <si>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</si>
  <si>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</si>
  <si>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</si>
  <si>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</si>
  <si>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</si>
  <si>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</si>
  <si>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</si>
  <si>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</si>
  <si>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</si>
  <si>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</si>
  <si>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</si>
  <si>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</si>
  <si>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</si>
  <si>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</si>
  <si>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</si>
  <si>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</si>
  <si>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</si>
  <si>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</si>
  <si>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</si>
  <si>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</si>
  <si>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</si>
  <si>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</si>
  <si>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</si>
  <si>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</si>
  <si>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</si>
  <si>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</si>
  <si>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</si>
  <si>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</si>
  <si>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</si>
  <si>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</si>
  <si>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</si>
  <si>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</si>
  <si>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</si>
  <si>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</si>
  <si>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</si>
  <si>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</si>
  <si>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</si>
  <si>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</si>
  <si>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</si>
  <si>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</si>
  <si>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</si>
  <si>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</si>
  <si>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</si>
  <si>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</si>
  <si>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</si>
  <si>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</si>
  <si>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</si>
  <si>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</si>
  <si>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</si>
  <si>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</si>
  <si>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</si>
  <si>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</si>
  <si>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</si>
  <si>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</si>
  <si>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</si>
  <si>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</si>
  <si>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</si>
  <si>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</si>
  <si>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</si>
  <si>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</si>
  <si>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</si>
  <si>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</si>
  <si>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</si>
  <si>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</si>
  <si>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</si>
  <si>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</si>
  <si>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</si>
  <si>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</si>
  <si>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</si>
  <si>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</si>
  <si>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</si>
  <si>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</si>
  <si>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</si>
  <si>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</si>
  <si>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</si>
  <si>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</si>
  <si>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</si>
  <si>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</si>
  <si>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</si>
  <si>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</si>
  <si>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</si>
  <si>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</si>
  <si>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</si>
  <si>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</si>
  <si>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</si>
  <si>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</si>
  <si>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</si>
  <si>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</si>
  <si>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</si>
  <si>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</si>
  <si>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</si>
  <si>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</si>
  <si>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</si>
  <si>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</si>
  <si>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</si>
  <si>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</si>
  <si>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</si>
  <si>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</si>
  <si>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</si>
  <si>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</si>
  <si>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</si>
  <si>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</si>
  <si>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</si>
  <si>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</si>
  <si>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</si>
  <si>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</si>
  <si>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</si>
  <si>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</si>
  <si>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</si>
  <si>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</si>
  <si>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</si>
  <si>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</si>
  <si>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</si>
  <si>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</si>
  <si>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</si>
  <si>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</si>
  <si>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</si>
  <si>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</si>
  <si>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</si>
  <si>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</si>
  <si>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</si>
  <si>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</si>
  <si>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</si>
  <si>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</si>
  <si>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</si>
  <si>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</si>
  <si>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</si>
  <si>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</si>
  <si>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</si>
  <si>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</si>
  <si>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</si>
  <si>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</si>
  <si>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</si>
  <si>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</si>
  <si>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</si>
  <si>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</si>
  <si>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</si>
  <si>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</si>
  <si>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</si>
  <si>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</si>
  <si>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</si>
  <si>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</si>
  <si>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</si>
  <si>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</si>
  <si>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</si>
  <si>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</si>
  <si>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</si>
  <si>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</si>
  <si>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</si>
  <si>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</si>
  <si>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</si>
  <si>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</si>
  <si>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</si>
  <si>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</si>
  <si>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</si>
  <si>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</si>
  <si>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</si>
  <si>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</si>
  <si>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</si>
  <si>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</si>
  <si>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</si>
  <si>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</si>
  <si>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</si>
  <si>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</si>
  <si>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</si>
  <si>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</si>
  <si>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</si>
  <si>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</si>
  <si>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</si>
  <si>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</si>
  <si>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</si>
  <si>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</si>
  <si>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</si>
  <si>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</si>
  <si>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</si>
  <si>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</si>
  <si>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</si>
  <si>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</si>
  <si>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</si>
  <si>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</si>
  <si>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</si>
  <si>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</si>
  <si>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</si>
  <si>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</si>
  <si>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</si>
  <si>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</si>
  <si>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</si>
  <si>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</si>
  <si>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</si>
  <si>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</si>
  <si>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</si>
  <si>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</si>
  <si>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</si>
  <si>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</si>
  <si>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</si>
  <si>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</si>
  <si>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</si>
  <si>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</si>
  <si>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</si>
  <si>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</si>
  <si>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</si>
  <si>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</si>
  <si>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</si>
  <si>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</si>
  <si>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</si>
  <si>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</si>
  <si>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</si>
  <si>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</si>
  <si>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</si>
  <si>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</si>
  <si>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</si>
  <si>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</si>
  <si>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</si>
  <si>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</si>
  <si>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</si>
  <si>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</si>
  <si>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</si>
  <si>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</si>
  <si>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</si>
  <si>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</si>
  <si>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</si>
  <si>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</si>
  <si>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</si>
  <si>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</si>
  <si>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</si>
  <si>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</si>
  <si>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</si>
  <si>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</si>
  <si>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</si>
  <si>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</si>
  <si>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</si>
  <si>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</si>
  <si>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</si>
  <si>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</si>
  <si>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</si>
  <si>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</si>
  <si>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</si>
  <si>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</si>
  <si>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</si>
  <si>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</si>
  <si>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</si>
  <si>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</si>
  <si>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</si>
  <si>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</si>
  <si>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</si>
  <si>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</si>
  <si>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</si>
  <si>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</si>
  <si>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</si>
  <si>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</si>
  <si>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</si>
  <si>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</si>
  <si>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</si>
  <si>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</si>
  <si>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</si>
  <si>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</si>
  <si>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</si>
  <si>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</si>
  <si>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</si>
  <si>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</si>
  <si>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</si>
  <si>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</si>
  <si>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</si>
  <si>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</si>
  <si>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</si>
  <si>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</si>
  <si>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</si>
  <si>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</si>
  <si>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</si>
  <si>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</si>
  <si>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</si>
  <si>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</si>
  <si>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</si>
  <si>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</si>
  <si>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</si>
  <si>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</si>
  <si>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</si>
  <si>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</si>
  <si>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</si>
  <si>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</si>
  <si>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</si>
  <si>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</si>
  <si>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</si>
  <si>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</si>
  <si>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</si>
  <si>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</si>
  <si>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</si>
  <si>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</si>
  <si>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</si>
  <si>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</si>
  <si>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</si>
  <si>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</si>
  <si>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</si>
  <si>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</si>
  <si>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</si>
  <si>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</si>
  <si>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</si>
  <si>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</si>
  <si>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</si>
  <si>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</si>
  <si>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</si>
  <si>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</si>
  <si>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</si>
  <si>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</si>
  <si>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</si>
  <si>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</si>
  <si>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</si>
  <si>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</si>
  <si>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</si>
  <si>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</si>
  <si>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</si>
  <si>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</si>
  <si>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</si>
  <si>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</si>
  <si>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</si>
  <si>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</si>
  <si>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</si>
  <si>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</si>
  <si>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</si>
  <si>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</si>
  <si>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</si>
  <si>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</si>
  <si>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</si>
  <si>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</si>
  <si>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</si>
  <si>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</si>
  <si>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</si>
  <si>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</si>
  <si>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</si>
  <si>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</si>
  <si>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</si>
  <si>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</si>
  <si>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</si>
  <si>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</si>
  <si>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</si>
  <si>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</si>
  <si>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</si>
  <si>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</si>
  <si>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</si>
  <si>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</si>
  <si>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</si>
  <si>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</si>
  <si>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</si>
  <si>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</si>
  <si>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</si>
  <si>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</si>
  <si>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</si>
  <si>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</si>
  <si>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</si>
  <si>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</si>
  <si>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</si>
  <si>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</si>
  <si>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</si>
  <si>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</si>
  <si>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</si>
  <si>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</si>
  <si>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</si>
  <si>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</si>
  <si>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</si>
  <si>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</si>
  <si>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</si>
  <si>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</si>
  <si>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</si>
  <si>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</si>
  <si>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</si>
  <si>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</si>
  <si>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</si>
  <si>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</si>
  <si>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</si>
  <si>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</si>
  <si>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</si>
  <si>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</si>
  <si>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</si>
  <si>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</si>
  <si>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</si>
  <si>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</si>
  <si>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</si>
  <si>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</si>
  <si>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</si>
  <si>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</si>
  <si>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</si>
  <si>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</si>
  <si>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</si>
  <si>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</si>
  <si>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</si>
  <si>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</si>
  <si>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</si>
  <si>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</si>
  <si>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</si>
  <si>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</si>
  <si>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</si>
  <si>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</si>
  <si>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</si>
  <si>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</si>
  <si>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</si>
  <si>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</si>
  <si>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</si>
  <si>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</si>
  <si>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</si>
  <si>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</si>
  <si>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</si>
  <si>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</si>
  <si>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</si>
  <si>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</si>
  <si>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</si>
  <si>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</si>
  <si>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</si>
  <si>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</si>
  <si>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</si>
  <si>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</si>
  <si>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</si>
  <si>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</si>
  <si>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</si>
  <si>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</si>
  <si>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</si>
  <si>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</si>
  <si>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</si>
  <si>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</si>
  <si>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</si>
  <si>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</si>
  <si>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</si>
  <si>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</si>
  <si>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</si>
  <si>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</si>
  <si>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</si>
  <si>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</si>
  <si>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</si>
  <si>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</si>
  <si>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</si>
  <si>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</si>
  <si>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</si>
  <si>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</si>
  <si>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</si>
  <si>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</si>
  <si>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</si>
  <si>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</si>
  <si>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</si>
  <si>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</si>
  <si>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</si>
  <si>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</si>
  <si>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</si>
  <si>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</si>
  <si>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</si>
  <si>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</si>
  <si>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</si>
  <si>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</si>
  <si>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</si>
  <si>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</si>
  <si>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</si>
  <si>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</si>
  <si>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</si>
  <si>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</si>
  <si>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</si>
  <si>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</si>
  <si>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</si>
  <si>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</si>
  <si>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</si>
  <si>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</si>
  <si>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</si>
  <si>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</si>
  <si>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</si>
  <si>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</si>
  <si>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</si>
  <si>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</si>
  <si>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</si>
  <si>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</si>
  <si>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</si>
  <si>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</si>
  <si>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</si>
  <si>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</si>
  <si>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</si>
  <si>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</si>
  <si>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</si>
  <si>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</si>
  <si>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</si>
  <si>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</si>
  <si>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</si>
  <si>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</si>
  <si>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</si>
  <si>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</si>
  <si>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</si>
  <si>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</si>
  <si>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</si>
  <si>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</si>
  <si>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</si>
  <si>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</si>
  <si>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</si>
  <si>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</si>
  <si>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</si>
  <si>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</si>
  <si>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</si>
  <si>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</si>
  <si>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</si>
  <si>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</si>
  <si>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</si>
  <si>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</si>
  <si>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</si>
  <si>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</si>
  <si>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</si>
  <si>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</si>
  <si>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</si>
  <si>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</si>
  <si>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</si>
  <si>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</si>
  <si>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</si>
  <si>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</si>
  <si>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</si>
  <si>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</si>
  <si>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</si>
  <si>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</si>
  <si>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</si>
  <si>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</si>
  <si>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</si>
  <si>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</si>
  <si>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</si>
  <si>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</si>
  <si>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</si>
  <si>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</si>
  <si>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</si>
  <si>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</si>
  <si>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</si>
  <si>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</si>
  <si>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</si>
  <si>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</si>
  <si>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</si>
  <si>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</si>
  <si>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</si>
  <si>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</si>
  <si>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</si>
  <si>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</si>
  <si>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</si>
  <si>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</si>
  <si>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</si>
  <si>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</si>
  <si>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</si>
  <si>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</si>
  <si>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</si>
  <si>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</si>
  <si>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</si>
  <si>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</si>
  <si>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</si>
  <si>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</si>
  <si>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</si>
  <si>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</si>
  <si>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</si>
  <si>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</si>
  <si>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</si>
  <si>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</si>
  <si>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</si>
  <si>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</si>
  <si>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</si>
  <si>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</si>
  <si>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</si>
  <si>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</si>
  <si>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</si>
  <si>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</si>
  <si>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</si>
  <si>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</si>
  <si>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</si>
  <si>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</si>
  <si>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</si>
  <si>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</si>
  <si>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</si>
  <si>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</si>
  <si>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</si>
  <si>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</si>
  <si>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</si>
  <si>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</si>
  <si>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</si>
  <si>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</si>
  <si>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</si>
  <si>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</si>
  <si>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</si>
  <si>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</si>
  <si>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</si>
  <si>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</si>
  <si>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</si>
  <si>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</si>
  <si>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</si>
  <si>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</si>
  <si>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</si>
  <si>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</si>
  <si>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</si>
  <si>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</si>
  <si>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</si>
  <si>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</si>
  <si>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</si>
  <si>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</si>
  <si>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</si>
  <si>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</si>
  <si>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</si>
  <si>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</si>
  <si>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</si>
  <si>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</si>
  <si>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</si>
  <si>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</si>
  <si>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</si>
  <si>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</si>
  <si>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</si>
  <si>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</si>
  <si>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</si>
  <si>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</si>
  <si>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</si>
  <si>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</si>
  <si>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</si>
  <si>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</si>
  <si>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</si>
  <si>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</si>
  <si>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</si>
  <si>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</si>
  <si>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</si>
  <si>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</si>
  <si>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</si>
  <si>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</si>
  <si>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</si>
  <si>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</si>
  <si>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</si>
  <si>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</si>
  <si>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</si>
  <si>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</si>
  <si>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</si>
  <si>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</si>
  <si>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</si>
  <si>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</si>
  <si>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</si>
  <si>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</si>
  <si>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</si>
  <si>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</si>
  <si>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</si>
  <si>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</si>
  <si>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</si>
  <si>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</si>
  <si>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</si>
  <si>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</si>
  <si>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</si>
  <si>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</si>
  <si>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</si>
  <si>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</si>
  <si>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</si>
  <si>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</si>
  <si>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</si>
  <si>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</si>
  <si>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</si>
  <si>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</si>
  <si>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</si>
  <si>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</si>
  <si>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</si>
  <si>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</si>
  <si>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</si>
  <si>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</si>
  <si>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</si>
  <si>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</si>
  <si>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</si>
  <si>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</si>
  <si>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</si>
  <si>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</si>
  <si>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</si>
  <si>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</si>
  <si>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</si>
  <si>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</si>
  <si>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</si>
  <si>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</si>
  <si>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</si>
  <si>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</si>
  <si>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</si>
  <si>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</si>
  <si>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</si>
  <si>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</si>
  <si>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</si>
  <si>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</si>
  <si>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</si>
  <si>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</si>
  <si>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</si>
  <si>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</si>
  <si>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</si>
  <si>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</si>
  <si>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</si>
  <si>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</si>
  <si>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</si>
  <si>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</si>
  <si>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</si>
  <si>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</si>
  <si>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</si>
  <si>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</si>
  <si>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</si>
  <si>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</si>
  <si>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</si>
  <si>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</si>
  <si>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</si>
  <si>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</si>
  <si>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</si>
  <si>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</si>
  <si>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</si>
  <si>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</si>
  <si>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</si>
  <si>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</si>
  <si>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</si>
  <si>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</si>
  <si>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</si>
  <si>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</si>
  <si>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</si>
  <si>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</si>
  <si>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</si>
  <si>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</si>
  <si>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</si>
  <si>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</si>
  <si>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</si>
  <si>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</si>
  <si>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</si>
  <si>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</si>
  <si>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</si>
  <si>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</si>
  <si>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</si>
  <si>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</si>
  <si>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</si>
  <si>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</si>
  <si>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</si>
  <si>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</si>
  <si>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</si>
  <si>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</si>
  <si>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</si>
  <si>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</si>
  <si>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</si>
  <si>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</si>
  <si>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</si>
  <si>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</si>
  <si>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</si>
  <si>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</si>
  <si>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</si>
  <si>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</si>
  <si>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</si>
  <si>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</si>
  <si>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</si>
  <si>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</si>
  <si>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</si>
  <si>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</si>
  <si>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</si>
  <si>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</si>
  <si>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</si>
  <si>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</si>
  <si>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</si>
  <si>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</si>
  <si>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</si>
  <si>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</si>
  <si>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</si>
  <si>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</si>
  <si>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</si>
  <si>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</si>
  <si>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</si>
  <si>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</si>
  <si>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</si>
  <si>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</si>
  <si>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</si>
  <si>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</si>
  <si>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</si>
  <si>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</si>
  <si>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</si>
  <si>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</si>
  <si>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</si>
  <si>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</si>
  <si>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</si>
  <si>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</si>
  <si>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</si>
  <si>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</si>
  <si>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</si>
  <si>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</si>
  <si>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</si>
  <si>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</si>
  <si>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</si>
  <si>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</si>
  <si>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</si>
  <si>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</si>
  <si>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</si>
  <si>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</si>
  <si>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</si>
  <si>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</si>
  <si>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</si>
  <si>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</si>
  <si>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</si>
  <si>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</si>
  <si>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</si>
  <si>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</si>
  <si>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</si>
  <si>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</si>
  <si>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</si>
  <si>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</si>
  <si>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</si>
  <si>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</si>
  <si>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</si>
  <si>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</si>
  <si>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</si>
  <si>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</si>
  <si>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</si>
  <si>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</si>
  <si>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</si>
  <si>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</si>
  <si>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</si>
  <si>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</si>
  <si>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</si>
  <si>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</si>
  <si>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</si>
  <si>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</si>
  <si>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</si>
  <si>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</si>
  <si>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</si>
  <si>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</si>
  <si>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</si>
  <si>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</si>
  <si>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</si>
  <si>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</si>
  <si>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</si>
  <si>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</si>
  <si>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</si>
  <si>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</si>
  <si>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</si>
  <si>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</si>
  <si>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</si>
  <si>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</si>
  <si>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</si>
  <si>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</si>
  <si>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</si>
  <si>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</si>
  <si>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</si>
  <si>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</si>
  <si>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</si>
  <si>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</si>
  <si>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</si>
  <si>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</si>
  <si>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</si>
  <si>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</si>
  <si>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</si>
  <si>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</si>
  <si>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</si>
  <si>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</si>
  <si>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</si>
  <si>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</si>
  <si>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</si>
  <si>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</si>
  <si>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</si>
  <si>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</si>
  <si>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</si>
  <si>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</si>
  <si>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</si>
  <si>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</si>
  <si>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</si>
  <si>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</si>
  <si>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</si>
  <si>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</si>
  <si>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</si>
  <si>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</si>
  <si>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</si>
  <si>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</si>
  <si>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</si>
  <si>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</si>
  <si>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</si>
  <si>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</si>
  <si>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</si>
  <si>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</si>
  <si>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</si>
  <si>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</si>
  <si>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</si>
  <si>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</si>
  <si>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</si>
  <si>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</si>
  <si>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</si>
  <si>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</si>
  <si>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</si>
  <si>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</si>
  <si>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</si>
  <si>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</si>
  <si>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</si>
  <si>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</si>
  <si>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</si>
  <si>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</si>
  <si>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</si>
  <si>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</si>
  <si>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</si>
  <si>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</si>
  <si>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</si>
  <si>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</si>
  <si>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</si>
  <si>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</si>
  <si>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</si>
  <si>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</si>
  <si>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</si>
  <si>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</si>
  <si>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</si>
  <si>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</si>
  <si>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</si>
  <si>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</si>
  <si>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</si>
  <si>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</si>
  <si>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</si>
  <si>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</si>
  <si>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</si>
  <si>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</si>
  <si>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</si>
  <si>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</si>
  <si>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</si>
  <si>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</si>
  <si>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</si>
  <si>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</si>
  <si>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</si>
  <si>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</si>
  <si>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</si>
  <si>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</si>
  <si>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</si>
  <si>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</si>
  <si>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</si>
  <si>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</si>
  <si>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</si>
  <si>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</si>
  <si>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</si>
  <si>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</si>
  <si>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</si>
  <si>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</si>
  <si>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</si>
  <si>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</si>
  <si>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</si>
  <si>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</si>
  <si>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</si>
  <si>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</si>
  <si>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</si>
  <si>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</si>
  <si>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</si>
  <si>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</si>
  <si>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</si>
  <si>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</si>
  <si>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</si>
  <si>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</si>
  <si>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</si>
  <si>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</si>
  <si>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</si>
  <si>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</si>
  <si>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</si>
  <si>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</si>
  <si>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</si>
  <si>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</si>
  <si>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</si>
  <si>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</si>
  <si>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</si>
  <si>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</si>
  <si>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</si>
  <si>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</si>
  <si>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</si>
  <si>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</si>
  <si>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</si>
  <si>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</si>
  <si>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</si>
  <si>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</si>
  <si>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</si>
  <si>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</si>
  <si>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</si>
  <si>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</si>
  <si>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</si>
  <si>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</si>
  <si>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</si>
  <si>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</si>
  <si>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</si>
  <si>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</si>
  <si>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</si>
  <si>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</si>
  <si>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</si>
  <si>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</si>
  <si>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</si>
  <si>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</si>
  <si>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</si>
  <si>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</si>
  <si>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</si>
  <si>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</si>
  <si>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</si>
  <si>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</si>
  <si>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</si>
  <si>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</si>
  <si>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</si>
  <si>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</si>
  <si>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</si>
  <si>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</si>
  <si>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</si>
  <si>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</si>
  <si>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</si>
  <si>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</si>
  <si>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</si>
  <si>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</si>
  <si>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</si>
  <si>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</si>
  <si>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</si>
  <si>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</si>
  <si>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</si>
  <si>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</si>
  <si>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</si>
  <si>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</si>
  <si>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</si>
  <si>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</si>
  <si>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</si>
  <si>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</si>
  <si>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</si>
  <si>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</si>
  <si>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</si>
  <si>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</si>
  <si>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</si>
  <si>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</si>
  <si>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</si>
  <si>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</si>
  <si>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</si>
  <si>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</si>
  <si>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</si>
  <si>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</si>
  <si>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</si>
  <si>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</si>
  <si>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</si>
  <si>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</si>
  <si>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</si>
  <si>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</si>
  <si>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</si>
  <si>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</si>
  <si>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</si>
  <si>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</si>
  <si>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</si>
  <si>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</si>
  <si>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</si>
  <si>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</si>
  <si>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</si>
  <si>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</si>
  <si>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</si>
  <si>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</si>
  <si>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</si>
  <si>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</si>
  <si>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</si>
  <si>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</si>
  <si>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</si>
  <si>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</si>
  <si>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</si>
  <si>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</si>
  <si>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</si>
  <si>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</si>
  <si>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</si>
  <si>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</si>
  <si>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</si>
  <si>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</si>
  <si>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</si>
  <si>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</si>
  <si>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</si>
  <si>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</si>
  <si>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</si>
  <si>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</si>
  <si>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</si>
  <si>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</si>
  <si>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</si>
  <si>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</si>
  <si>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</si>
  <si>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</si>
  <si>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</si>
  <si>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</si>
  <si>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</si>
  <si>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</si>
  <si>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</si>
  <si>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</si>
  <si>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</si>
  <si>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</si>
  <si>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</si>
  <si>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</si>
  <si>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</si>
  <si>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</si>
  <si>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</si>
  <si>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</si>
  <si>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</si>
  <si>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</si>
  <si>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</si>
  <si>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</si>
  <si>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</si>
  <si>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</si>
  <si>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</si>
  <si>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</si>
  <si>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</si>
  <si>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</si>
  <si>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</si>
  <si>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</si>
  <si>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</si>
  <si>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</si>
  <si>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</si>
  <si>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</si>
  <si>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</si>
  <si>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</si>
  <si>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</si>
  <si>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</si>
  <si>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</si>
  <si>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</si>
  <si>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</si>
  <si>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</si>
  <si>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</si>
  <si>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</si>
  <si>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</si>
  <si>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</si>
  <si>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</si>
  <si>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</si>
  <si>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</si>
  <si>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</si>
  <si>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</si>
  <si>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</si>
  <si>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</si>
  <si>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</si>
  <si>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</si>
  <si>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</si>
  <si>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</si>
  <si>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</si>
  <si>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</si>
  <si>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</si>
  <si>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</si>
  <si>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</si>
  <si>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</si>
  <si>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</si>
  <si>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</si>
  <si>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</si>
  <si>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</si>
  <si>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</si>
  <si>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</si>
  <si>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</si>
  <si>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</si>
  <si>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</si>
  <si>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</si>
  <si>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</si>
  <si>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</si>
  <si>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</si>
  <si>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</si>
  <si>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</si>
  <si>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</si>
  <si>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</si>
  <si>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</si>
  <si>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</si>
  <si>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</si>
  <si>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</si>
  <si>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</si>
  <si>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</si>
  <si>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</si>
  <si>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</si>
  <si>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</si>
  <si>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</si>
  <si>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</si>
  <si>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</si>
  <si>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</si>
  <si>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</si>
  <si>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</si>
  <si>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</si>
  <si>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</si>
  <si>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</si>
  <si>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</si>
  <si>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</si>
  <si>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</si>
  <si>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</si>
  <si>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</si>
  <si>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</si>
  <si>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</si>
  <si>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</si>
  <si>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</si>
  <si>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</si>
  <si>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</si>
  <si>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</si>
  <si>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</si>
  <si>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</si>
  <si>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</si>
  <si>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</si>
  <si>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</si>
  <si>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</si>
  <si>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</si>
  <si>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</si>
  <si>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</si>
  <si>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</si>
  <si>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</si>
  <si>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</si>
  <si>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</si>
  <si>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</si>
  <si>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</si>
  <si>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</si>
  <si>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</si>
  <si>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</si>
  <si>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</si>
  <si>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</si>
  <si>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</si>
  <si>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</si>
  <si>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</si>
  <si>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</si>
  <si>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</si>
  <si>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</si>
  <si>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</si>
  <si>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</si>
  <si>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</si>
  <si>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</si>
  <si>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</si>
  <si>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</si>
  <si>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</si>
  <si>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</si>
  <si>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</si>
  <si>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</si>
  <si>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</si>
  <si>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</si>
  <si>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</si>
  <si>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</si>
  <si>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</si>
  <si>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</si>
  <si>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</si>
  <si>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</si>
  <si>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</si>
  <si>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</si>
  <si>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</si>
  <si>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</si>
  <si>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</si>
  <si>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</si>
  <si>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</si>
  <si>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</si>
  <si>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</si>
  <si>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</si>
  <si>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</si>
  <si>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</si>
  <si>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</si>
  <si>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</si>
  <si>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</si>
  <si>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</si>
  <si>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</si>
  <si>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</si>
  <si>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</si>
  <si>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</si>
  <si>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</si>
  <si>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</si>
  <si>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</si>
  <si>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</si>
  <si>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</si>
  <si>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</si>
  <si>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</si>
  <si>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</si>
  <si>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</si>
  <si>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</si>
  <si>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</si>
  <si>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</si>
  <si>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</si>
  <si>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</si>
  <si>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</si>
  <si>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</si>
  <si>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</si>
  <si>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</si>
  <si>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</si>
  <si>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</si>
  <si>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</si>
  <si>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</si>
  <si>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</si>
  <si>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</si>
  <si>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</si>
  <si>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</si>
  <si>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</si>
  <si>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</si>
  <si>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</si>
  <si>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</si>
  <si>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</si>
  <si>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</si>
  <si>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</si>
  <si>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</si>
  <si>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</si>
  <si>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</si>
  <si>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</si>
  <si>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</si>
  <si>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</si>
  <si>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</si>
  <si>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</si>
  <si>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</si>
  <si>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</si>
  <si>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</si>
  <si>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</si>
  <si>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</si>
  <si>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</si>
  <si>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</si>
  <si>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</si>
  <si>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</si>
  <si>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</si>
  <si>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</si>
  <si>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</si>
  <si>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</si>
  <si>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</si>
  <si>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</si>
  <si>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</si>
  <si>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</si>
  <si>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</si>
  <si>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</si>
  <si>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</si>
  <si>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</si>
  <si>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</si>
  <si>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</si>
  <si>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</si>
  <si>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</si>
  <si>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</si>
  <si>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</si>
  <si>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</si>
  <si>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</si>
  <si>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</si>
  <si>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</si>
  <si>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</si>
  <si>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</si>
  <si>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</si>
  <si>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</si>
  <si>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</si>
  <si>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</si>
  <si>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</si>
  <si>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</si>
  <si>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</si>
  <si>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</si>
  <si>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</si>
  <si>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</si>
  <si>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</si>
  <si>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</si>
  <si>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</si>
  <si>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</si>
  <si>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</si>
  <si>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</si>
  <si>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</si>
  <si>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</si>
  <si>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</si>
  <si>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</si>
  <si>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</si>
  <si>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</si>
  <si>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</si>
  <si>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</si>
  <si>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</si>
  <si>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</si>
  <si>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</si>
  <si>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</si>
  <si>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</si>
  <si>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</si>
  <si>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</si>
  <si>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</si>
  <si>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</si>
  <si>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</si>
  <si>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</si>
  <si>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</si>
  <si>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</si>
  <si>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</si>
  <si>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</si>
  <si>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</si>
  <si>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</si>
  <si>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</si>
  <si>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</si>
  <si>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</si>
  <si>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</si>
  <si>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</si>
  <si>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</si>
  <si>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</si>
  <si>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</si>
  <si>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</si>
  <si>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</si>
  <si>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</si>
  <si>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</si>
  <si>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</si>
  <si>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</si>
  <si>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</si>
  <si>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</si>
  <si>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</si>
  <si>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</si>
  <si>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</si>
  <si>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</si>
  <si>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</si>
  <si>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</si>
  <si>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</si>
  <si>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</si>
  <si>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</si>
  <si>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</si>
  <si>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</si>
  <si>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</si>
  <si>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</si>
  <si>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</si>
  <si>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</si>
  <si>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</si>
  <si>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</si>
  <si>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</si>
  <si>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</si>
  <si>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</si>
  <si>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</si>
  <si>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</si>
  <si>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</si>
  <si>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</si>
  <si>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</si>
  <si>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</si>
  <si>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</si>
  <si>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</si>
  <si>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</si>
  <si>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</si>
  <si>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</si>
  <si>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</si>
  <si>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</si>
  <si>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</si>
  <si>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</si>
  <si>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</si>
  <si>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</si>
  <si>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</si>
  <si>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</si>
  <si>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</si>
  <si>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</si>
  <si>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</si>
  <si>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</si>
  <si>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</si>
  <si>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</si>
  <si>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</si>
  <si>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</si>
  <si>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</si>
  <si>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</si>
  <si>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</si>
  <si>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</si>
  <si>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</si>
  <si>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</si>
  <si>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</si>
  <si>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</si>
  <si>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</si>
  <si>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</si>
  <si>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</si>
  <si>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</si>
  <si>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</si>
  <si>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</si>
  <si>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</si>
  <si>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</si>
  <si>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</si>
  <si>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</si>
  <si>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</si>
  <si>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</si>
  <si>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</si>
  <si>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</si>
  <si>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</si>
  <si>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</si>
  <si>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</si>
  <si>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</si>
  <si>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</si>
  <si>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</si>
  <si>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</si>
  <si>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</si>
  <si>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</si>
  <si>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</si>
  <si>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</si>
  <si>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</si>
  <si>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</si>
  <si>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</si>
  <si>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</si>
  <si>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</si>
  <si>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</si>
  <si>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</si>
  <si>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</si>
  <si>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</si>
  <si>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</si>
  <si>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</si>
  <si>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</si>
  <si>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</si>
  <si>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</si>
  <si>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</si>
  <si>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</si>
  <si>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</si>
  <si>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</si>
  <si>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</si>
  <si>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</si>
  <si>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</si>
  <si>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</si>
  <si>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</si>
  <si>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</si>
  <si>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</si>
  <si>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</si>
  <si>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</si>
  <si>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</si>
  <si>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</si>
  <si>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</si>
  <si>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</si>
  <si>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</si>
  <si>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</si>
  <si>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</si>
  <si>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</si>
  <si>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</si>
  <si>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</si>
  <si>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</si>
  <si>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</si>
  <si>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</si>
  <si>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</si>
  <si>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</si>
  <si>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</si>
  <si>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</si>
  <si>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</si>
  <si>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</si>
  <si>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</si>
  <si>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</si>
  <si>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</si>
  <si>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</si>
  <si>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</si>
  <si>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</si>
  <si>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</si>
  <si>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</si>
  <si>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</si>
  <si>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</si>
  <si>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</si>
  <si>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</si>
  <si>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</si>
  <si>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</si>
  <si>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</si>
  <si>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</si>
  <si>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</si>
  <si>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</si>
  <si>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</si>
  <si>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</si>
  <si>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</si>
  <si>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</si>
  <si>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</si>
  <si>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</si>
  <si>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</si>
  <si>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</si>
  <si>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</si>
  <si>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</si>
  <si>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</si>
  <si>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</si>
  <si>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</si>
  <si>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</si>
  <si>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</si>
  <si>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</si>
  <si>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</si>
  <si>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</si>
  <si>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</si>
  <si>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</si>
  <si>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</si>
  <si>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</si>
  <si>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</si>
  <si>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</si>
  <si>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</si>
  <si>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</si>
  <si>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</si>
  <si>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</si>
  <si>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</si>
  <si>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</si>
  <si>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</si>
  <si>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</si>
  <si>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</si>
  <si>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</si>
  <si>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</si>
  <si>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</si>
  <si>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</si>
  <si>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</si>
  <si>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</si>
  <si>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</si>
  <si>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</si>
  <si>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</si>
  <si>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</si>
  <si>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</si>
  <si>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</si>
  <si>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</si>
  <si>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</si>
  <si>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</si>
  <si>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</si>
  <si>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</si>
  <si>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</si>
  <si>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</si>
  <si>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</si>
  <si>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</si>
  <si>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</si>
  <si>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</si>
  <si>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</si>
  <si>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</si>
  <si>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</si>
  <si>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</si>
  <si>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</si>
  <si>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</si>
  <si>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</si>
  <si>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</si>
  <si>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</si>
  <si>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</si>
  <si>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</si>
  <si>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</si>
  <si>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</si>
  <si>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</si>
  <si>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</si>
  <si>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</si>
  <si>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</si>
  <si>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</si>
  <si>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</si>
  <si>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</si>
  <si>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</si>
  <si>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</si>
  <si>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</si>
  <si>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</si>
  <si>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</si>
  <si>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</si>
  <si>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</si>
  <si>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</si>
  <si>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</si>
  <si>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</si>
  <si>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</si>
  <si>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</si>
  <si>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</si>
  <si>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</si>
  <si>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</si>
  <si>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</si>
  <si>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</si>
  <si>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</si>
  <si>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</si>
  <si>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</si>
  <si>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</si>
  <si>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</si>
  <si>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</si>
  <si>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</si>
  <si>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</si>
  <si>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</si>
  <si>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</si>
  <si>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</si>
  <si>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</si>
  <si>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</si>
  <si>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</si>
  <si>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</si>
  <si>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</si>
  <si>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</si>
  <si>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</si>
  <si>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</si>
  <si>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</si>
  <si>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</si>
  <si>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</si>
  <si>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</si>
  <si>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</si>
  <si>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</si>
  <si>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</si>
  <si>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</si>
  <si>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</si>
  <si>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</si>
  <si>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</si>
  <si>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</si>
  <si>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</si>
  <si>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</si>
  <si>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</si>
  <si>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</si>
  <si>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</si>
  <si>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</si>
  <si>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</si>
  <si>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</si>
  <si>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</si>
  <si>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</si>
  <si>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</si>
  <si>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</si>
  <si>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</si>
  <si>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</si>
  <si>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</si>
  <si>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</si>
  <si>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</si>
  <si>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</si>
  <si>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</si>
  <si>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</si>
  <si>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</si>
  <si>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</si>
  <si>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</si>
  <si>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</si>
  <si>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</si>
  <si>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</si>
  <si>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</si>
  <si>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</si>
  <si>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</si>
  <si>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</si>
  <si>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</si>
  <si>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</si>
  <si>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</si>
  <si>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</si>
  <si>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</si>
  <si>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</si>
  <si>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</si>
  <si>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</si>
  <si>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</si>
  <si>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</si>
  <si>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</si>
  <si>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</si>
  <si>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</si>
  <si>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</si>
  <si>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</si>
  <si>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</si>
  <si>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</si>
  <si>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</si>
  <si>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</si>
  <si>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</si>
  <si>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</si>
  <si>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</si>
  <si>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</si>
  <si>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</si>
  <si>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</si>
  <si>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</si>
  <si>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</si>
  <si>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</si>
  <si>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</si>
  <si>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</si>
  <si>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</si>
  <si>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</si>
  <si>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</si>
  <si>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</si>
  <si>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</si>
  <si>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</si>
  <si>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</si>
  <si>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</si>
  <si>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</si>
  <si>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</si>
  <si>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</si>
  <si>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</si>
  <si>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</si>
  <si>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</si>
  <si>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</si>
  <si>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</si>
  <si>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</si>
  <si>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</si>
  <si>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</si>
  <si>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</si>
  <si>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</si>
  <si>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</si>
  <si>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</si>
  <si>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</si>
  <si>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</si>
  <si>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</si>
  <si>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</si>
  <si>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</si>
  <si>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</si>
  <si>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</si>
  <si>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</si>
  <si>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</si>
  <si>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</si>
  <si>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</si>
  <si>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</si>
  <si>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</si>
  <si>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</si>
  <si>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</si>
  <si>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</si>
  <si>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</si>
  <si>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</si>
  <si>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</si>
  <si>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</si>
  <si>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</si>
  <si>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</si>
  <si>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</si>
  <si>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</si>
  <si>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</si>
  <si>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</si>
  <si>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</si>
  <si>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</si>
  <si>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</si>
  <si>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</si>
  <si>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</si>
  <si>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</si>
  <si>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</si>
  <si>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</si>
  <si>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</si>
  <si>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</si>
  <si>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</si>
  <si>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</si>
  <si>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</si>
  <si>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</si>
  <si>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</si>
  <si>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</si>
  <si>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</si>
  <si>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</si>
  <si>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</si>
  <si>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</si>
  <si>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</si>
  <si>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</si>
  <si>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</si>
  <si>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</si>
  <si>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</si>
  <si>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</si>
  <si>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</si>
  <si>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</si>
  <si>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</si>
  <si>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</si>
  <si>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</si>
  <si>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</si>
  <si>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</si>
  <si>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</si>
  <si>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</si>
  <si>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</si>
  <si>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</si>
  <si>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</si>
  <si>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</si>
  <si>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</si>
  <si>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</si>
  <si>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</si>
  <si>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</si>
  <si>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</si>
  <si>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</si>
  <si>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</si>
  <si>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</si>
  <si>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</si>
  <si>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</si>
  <si>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</si>
  <si>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</si>
  <si>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</si>
  <si>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</si>
  <si>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</si>
  <si>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</si>
  <si>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</si>
  <si>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</si>
  <si>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</si>
  <si>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</si>
  <si>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</si>
  <si>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</si>
  <si>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</si>
  <si>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</si>
  <si>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</si>
  <si>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</si>
  <si>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</si>
  <si>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</si>
  <si>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</si>
  <si>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</si>
  <si>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</si>
  <si>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</si>
  <si>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</si>
  <si>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</si>
  <si>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</si>
  <si>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</si>
  <si>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</si>
  <si>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</si>
  <si>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</si>
  <si>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</si>
  <si>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</si>
  <si>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</si>
  <si>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</si>
  <si>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</si>
  <si>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</si>
  <si>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</si>
  <si>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</si>
  <si>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</si>
  <si>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</si>
  <si>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</si>
  <si>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</si>
  <si>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</si>
  <si>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</si>
  <si>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</si>
  <si>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</si>
  <si>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</si>
  <si>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</si>
  <si>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</si>
  <si>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</si>
  <si>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</si>
  <si>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</si>
  <si>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</si>
  <si>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</si>
  <si>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</si>
  <si>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</si>
  <si>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</si>
  <si>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</si>
  <si>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</si>
  <si>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</si>
  <si>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</si>
  <si>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</si>
  <si>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</si>
  <si>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</si>
  <si>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</si>
  <si>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</si>
  <si>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</si>
  <si>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</si>
  <si>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</si>
  <si>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</si>
  <si>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</si>
  <si>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</si>
  <si>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</si>
  <si>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</si>
  <si>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</si>
  <si>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</si>
  <si>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</si>
  <si>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</si>
  <si>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</si>
  <si>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</si>
  <si>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</si>
  <si>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</si>
  <si>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</si>
  <si>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</si>
  <si>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</si>
  <si>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</si>
  <si>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</si>
  <si>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</si>
  <si>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</si>
  <si>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</si>
  <si>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</si>
  <si>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</si>
  <si>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</si>
  <si>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</si>
  <si>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</si>
  <si>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</si>
  <si>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</si>
  <si>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</si>
  <si>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</si>
  <si>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</si>
  <si>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</si>
  <si>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</si>
  <si>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</si>
  <si>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</si>
  <si>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</si>
  <si>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</si>
  <si>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</si>
  <si>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</si>
  <si>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</si>
  <si>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</si>
  <si>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</si>
  <si>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</si>
  <si>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</si>
  <si>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</si>
  <si>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</si>
  <si>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</si>
  <si>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</si>
  <si>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</si>
  <si>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</si>
  <si>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</si>
  <si>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</si>
  <si>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</si>
  <si>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</si>
  <si>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</si>
  <si>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</si>
  <si>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</si>
  <si>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</si>
  <si>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</si>
  <si>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</si>
  <si>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</si>
  <si>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</si>
  <si>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</si>
  <si>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</si>
  <si>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</si>
  <si>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</si>
  <si>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</si>
  <si>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</si>
  <si>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</si>
  <si>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</si>
  <si>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</si>
  <si>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</si>
  <si>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</si>
  <si>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</si>
  <si>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</si>
  <si>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</si>
  <si>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</si>
  <si>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</si>
  <si>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</si>
  <si>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</si>
  <si>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</si>
  <si>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</si>
  <si>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</si>
  <si>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</si>
  <si>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</si>
  <si>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</si>
  <si>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</si>
  <si>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</si>
  <si>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</si>
  <si>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</si>
  <si>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</si>
  <si>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</si>
  <si>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</si>
  <si>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</si>
  <si>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</si>
  <si>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</si>
  <si>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</si>
  <si>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</si>
  <si>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</si>
  <si>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</si>
  <si>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</si>
  <si>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</si>
  <si>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</si>
  <si>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</si>
  <si>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</si>
  <si>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</si>
  <si>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</si>
  <si>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</si>
  <si>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</si>
  <si>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</si>
  <si>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</si>
  <si>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</si>
  <si>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</si>
  <si>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</si>
  <si>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</si>
  <si>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</si>
  <si>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</si>
  <si>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</si>
  <si>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</si>
  <si>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</si>
  <si>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</si>
  <si>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</si>
  <si>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</si>
  <si>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</si>
  <si>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</si>
  <si>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</si>
  <si>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</si>
  <si>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</si>
  <si>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</si>
  <si>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</si>
  <si>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</si>
  <si>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</si>
  <si>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</si>
  <si>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</si>
  <si>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</si>
  <si>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</si>
  <si>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</si>
  <si>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</si>
  <si>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</si>
  <si>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</si>
  <si>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</si>
  <si>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</si>
  <si>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</si>
  <si>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</si>
  <si>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</si>
  <si>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</si>
  <si>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</si>
  <si>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</si>
  <si>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</si>
  <si>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</si>
  <si>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</si>
  <si>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</si>
  <si>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</si>
  <si>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</si>
  <si>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</si>
  <si>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</si>
  <si>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</si>
  <si>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</si>
  <si>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</si>
  <si>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</si>
  <si>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</si>
  <si>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</si>
  <si>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</si>
  <si>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</si>
  <si>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</si>
  <si>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</si>
  <si>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</si>
  <si>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</si>
  <si>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</si>
  <si>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</si>
  <si>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</si>
  <si>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</si>
  <si>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</si>
  <si>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</si>
  <si>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</si>
  <si>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</si>
  <si>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</si>
  <si>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</si>
  <si>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</si>
  <si>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</si>
  <si>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</si>
  <si>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</si>
  <si>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</si>
  <si>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</si>
  <si>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</si>
  <si>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</si>
  <si>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</si>
  <si>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</si>
  <si>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</si>
  <si>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</si>
  <si>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</si>
  <si>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</si>
  <si>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</si>
  <si>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</si>
  <si>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</si>
  <si>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</si>
  <si>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</si>
  <si>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</si>
  <si>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</si>
  <si>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</si>
  <si>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</si>
  <si>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</si>
  <si>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</si>
  <si>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</si>
  <si>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</si>
  <si>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</si>
  <si>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</si>
  <si>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</si>
  <si>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</si>
  <si>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</si>
  <si>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</si>
  <si>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</si>
  <si>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</si>
  <si>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</si>
  <si>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</si>
  <si>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</si>
  <si>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</si>
  <si>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</si>
  <si>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</si>
  <si>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</si>
  <si>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</si>
  <si>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</si>
  <si>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</si>
  <si>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</si>
  <si>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</si>
  <si>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</si>
  <si>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</si>
  <si>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</si>
  <si>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</si>
  <si>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</si>
  <si>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</si>
  <si>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</si>
  <si>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</si>
  <si>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</si>
  <si>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</si>
  <si>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</si>
  <si>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</si>
  <si>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</si>
  <si>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</si>
  <si>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</si>
  <si>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</si>
  <si>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</si>
  <si>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</si>
  <si>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</si>
  <si>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</si>
  <si>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</si>
  <si>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</si>
  <si>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</si>
  <si>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</si>
  <si>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</si>
  <si>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</si>
  <si>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</si>
  <si>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</si>
  <si>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</si>
  <si>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</si>
  <si>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</si>
  <si>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</si>
  <si>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</si>
  <si>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</si>
  <si>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</si>
  <si>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</si>
  <si>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</si>
  <si>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</si>
  <si>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</si>
  <si>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</si>
  <si>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</si>
  <si>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</si>
  <si>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</si>
  <si>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</si>
  <si>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</si>
  <si>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</si>
  <si>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</si>
  <si>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</si>
  <si>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</si>
  <si>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</si>
  <si>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</si>
  <si>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</si>
  <si>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</si>
  <si>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</si>
  <si>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</si>
  <si>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</si>
  <si>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</si>
  <si>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</si>
  <si>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</si>
  <si>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</si>
  <si>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</si>
  <si>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</si>
  <si>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</si>
  <si>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</si>
  <si>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</si>
  <si>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</si>
  <si>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</si>
  <si>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</si>
  <si>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</si>
  <si>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</si>
  <si>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</si>
  <si>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</si>
  <si>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</si>
  <si>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</si>
  <si>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</si>
  <si>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</si>
  <si>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</si>
  <si>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</si>
  <si>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</si>
  <si>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</si>
  <si>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</si>
  <si>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</si>
  <si>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</si>
  <si>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</si>
  <si>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</si>
  <si>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</si>
  <si>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</si>
  <si>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</si>
  <si>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</si>
  <si>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</si>
  <si>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</si>
  <si>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</si>
  <si>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</si>
  <si>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</si>
  <si>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</si>
  <si>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</si>
  <si>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</si>
  <si>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</si>
  <si>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</si>
  <si>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</si>
  <si>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</si>
  <si>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</si>
  <si>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</si>
  <si>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</si>
  <si>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</si>
  <si>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</si>
  <si>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</si>
  <si>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</si>
  <si>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</si>
  <si>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</si>
  <si>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</si>
  <si>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</si>
  <si>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</si>
  <si>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</si>
  <si>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</si>
  <si>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</si>
  <si>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</si>
  <si>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</si>
  <si>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</si>
  <si>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</si>
  <si>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</si>
  <si>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</si>
  <si>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</si>
  <si>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</si>
  <si>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</si>
  <si>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</si>
  <si>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</si>
  <si>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</si>
  <si>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</si>
  <si>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</si>
  <si>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</si>
  <si>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</si>
  <si>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</si>
  <si>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</si>
  <si>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</si>
  <si>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</si>
  <si>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</si>
  <si>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</si>
  <si>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</si>
  <si>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</si>
  <si>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</si>
  <si>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</si>
  <si>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</si>
  <si>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</si>
  <si>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</si>
  <si>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</si>
  <si>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</si>
  <si>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</si>
  <si>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</si>
  <si>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</si>
  <si>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</si>
  <si>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</si>
  <si>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</si>
  <si>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</si>
  <si>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</si>
  <si>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</si>
  <si>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</si>
  <si>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</si>
  <si>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</si>
  <si>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</si>
  <si>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</si>
  <si>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</si>
  <si>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</si>
  <si>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</si>
  <si>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</si>
  <si>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</si>
  <si>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</si>
  <si>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</si>
  <si>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</si>
  <si>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</si>
  <si>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</si>
  <si>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</si>
  <si>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</si>
  <si>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</si>
  <si>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</si>
  <si>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</si>
  <si>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</si>
  <si>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</si>
  <si>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</si>
  <si>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</si>
  <si>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</si>
  <si>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</si>
  <si>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</si>
  <si>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</si>
  <si>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</si>
  <si>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</si>
  <si>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</si>
  <si>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</si>
  <si>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</si>
  <si>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</si>
  <si>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</si>
  <si>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</si>
  <si>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</si>
  <si>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</si>
  <si>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</si>
  <si>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</si>
  <si>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</si>
  <si>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</si>
  <si>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</si>
  <si>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</si>
  <si>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</si>
  <si>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</si>
  <si>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</si>
  <si>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</si>
  <si>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</si>
  <si>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</si>
  <si>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</si>
  <si>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</si>
  <si>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</si>
  <si>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</si>
  <si>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</si>
  <si>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</si>
  <si>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</si>
  <si>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</si>
  <si>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</si>
  <si>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</si>
  <si>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</si>
  <si>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</si>
  <si>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</si>
  <si>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</si>
  <si>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</si>
  <si>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</si>
  <si>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</si>
  <si>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</si>
  <si>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</si>
  <si>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</si>
  <si>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</si>
  <si>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</si>
  <si>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</si>
  <si>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</si>
  <si>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</si>
  <si>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</si>
  <si>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</si>
  <si>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</si>
  <si>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</si>
  <si>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</si>
  <si>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</si>
  <si>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</si>
  <si>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</si>
  <si>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</si>
  <si>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</si>
  <si>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</si>
  <si>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</si>
  <si>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</si>
  <si>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</si>
  <si>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</si>
  <si>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</si>
  <si>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</si>
  <si>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</si>
  <si>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</si>
  <si>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</si>
  <si>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</si>
  <si>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</si>
  <si>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</si>
  <si>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</si>
  <si>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</si>
  <si>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</si>
  <si>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</si>
  <si>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</si>
  <si>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</si>
  <si>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</si>
  <si>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</si>
  <si>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</si>
  <si>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</si>
  <si>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</si>
  <si>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</si>
  <si>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</si>
  <si>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</si>
  <si>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</si>
  <si>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</si>
  <si>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</si>
  <si>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</si>
  <si>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</si>
  <si>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</si>
  <si>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</si>
  <si>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</si>
  <si>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</si>
  <si>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</si>
  <si>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</si>
  <si>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</si>
  <si>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</si>
  <si>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</si>
  <si>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</si>
  <si>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</si>
  <si>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</si>
  <si>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</si>
  <si>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</si>
  <si>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</si>
  <si>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</si>
  <si>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</si>
  <si>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</si>
  <si>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</si>
  <si>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</si>
  <si>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</si>
  <si>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</si>
  <si>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</si>
  <si>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</si>
  <si>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</si>
  <si>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</si>
  <si>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</si>
  <si>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</si>
  <si>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</si>
  <si>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</si>
  <si>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</si>
  <si>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</si>
  <si>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</si>
  <si>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</si>
  <si>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</si>
  <si>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</si>
  <si>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</si>
  <si>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</si>
  <si>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</si>
  <si>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</si>
  <si>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</si>
  <si>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</si>
  <si>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</si>
  <si>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</si>
  <si>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</si>
  <si>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</si>
  <si>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</si>
  <si>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</si>
  <si>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</si>
  <si>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</si>
  <si>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</si>
  <si>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</si>
  <si>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</si>
  <si>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</si>
  <si>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</si>
  <si>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</si>
  <si>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</si>
  <si>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</si>
  <si>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</si>
  <si>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</si>
  <si>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</si>
  <si>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</si>
  <si>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</si>
  <si>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</si>
  <si>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</si>
  <si>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</si>
  <si>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</si>
  <si>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</si>
  <si>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</si>
  <si>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</si>
  <si>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</si>
  <si>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</si>
  <si>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</si>
  <si>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</si>
  <si>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</si>
  <si>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</si>
  <si>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</si>
  <si>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</si>
  <si>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</si>
  <si>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</si>
  <si>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</si>
  <si>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</si>
  <si>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</si>
  <si>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</si>
  <si>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</si>
  <si>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</si>
  <si>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</si>
  <si>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</si>
  <si>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</si>
  <si>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</si>
  <si>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</si>
  <si>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</si>
  <si>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</si>
  <si>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</si>
  <si>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</si>
  <si>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</si>
  <si>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</si>
  <si>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</si>
  <si>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</si>
  <si>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</si>
  <si>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</si>
  <si>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</si>
  <si>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</si>
  <si>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</si>
  <si>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</si>
  <si>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</si>
  <si>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</si>
  <si>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</si>
  <si>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</si>
  <si>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</si>
  <si>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</si>
  <si>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</si>
  <si>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</si>
  <si>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</si>
  <si>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</si>
  <si>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</si>
  <si>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</si>
  <si>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</si>
  <si>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</si>
  <si>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</si>
  <si>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</si>
  <si>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</si>
  <si>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</si>
  <si>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</si>
  <si>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</si>
  <si>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</si>
  <si>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</si>
  <si>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</si>
  <si>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</si>
  <si>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</si>
  <si>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</si>
  <si>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</si>
  <si>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</si>
  <si>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</si>
  <si>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</si>
  <si>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</si>
  <si>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</si>
  <si>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</si>
  <si>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</si>
  <si>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</si>
  <si>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</si>
  <si>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</si>
  <si>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</si>
  <si>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</si>
  <si>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</si>
  <si>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</si>
  <si>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</si>
  <si>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</si>
  <si>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</si>
  <si>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</si>
  <si>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</si>
  <si>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</si>
  <si>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</si>
  <si>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</si>
  <si>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</si>
  <si>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</si>
  <si>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</si>
  <si>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</si>
  <si>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</si>
  <si>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</si>
  <si>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</si>
  <si>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</si>
  <si>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</si>
  <si>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</si>
  <si>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</si>
  <si>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</si>
  <si>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</si>
  <si>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</si>
  <si>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</si>
  <si>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</si>
  <si>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</si>
  <si>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</si>
  <si>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</si>
  <si>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</si>
  <si>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</si>
  <si>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</si>
  <si>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</si>
  <si>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</si>
  <si>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</si>
  <si>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</si>
  <si>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</si>
  <si>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</si>
  <si>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</si>
  <si>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</si>
  <si>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</si>
  <si>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</si>
  <si>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</si>
  <si>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</si>
  <si>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</si>
  <si>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</si>
  <si>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</si>
  <si>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</si>
  <si>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</si>
  <si>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</si>
  <si>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</si>
  <si>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</si>
  <si>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</si>
  <si>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</si>
  <si>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</si>
  <si>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</si>
  <si>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</si>
  <si>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</si>
  <si>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</si>
  <si>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</si>
  <si>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</si>
  <si>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</si>
  <si>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</si>
  <si>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</si>
  <si>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</si>
  <si>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</si>
  <si>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</si>
  <si>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</si>
  <si>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</si>
  <si>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</si>
  <si>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</si>
  <si>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</si>
  <si>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</si>
  <si>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</si>
  <si>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</si>
  <si>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</si>
  <si>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</si>
  <si>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</si>
  <si>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</si>
  <si>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</si>
  <si>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</si>
  <si>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</si>
  <si>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</si>
  <si>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</si>
  <si>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</si>
  <si>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</si>
  <si>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</si>
  <si>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</si>
  <si>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</si>
  <si>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</si>
  <si>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</si>
  <si>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</si>
  <si>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</si>
  <si>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</si>
  <si>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</si>
  <si>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</si>
  <si>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</si>
  <si>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</si>
  <si>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</si>
  <si>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</si>
  <si>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</si>
  <si>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</si>
  <si>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</si>
  <si>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</si>
  <si>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</si>
  <si>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</si>
  <si>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</si>
  <si>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</si>
  <si>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</si>
  <si>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</si>
  <si>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</si>
  <si>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</si>
  <si>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</si>
  <si>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</si>
  <si>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</si>
  <si>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</si>
  <si>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</si>
  <si>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</si>
  <si>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</si>
  <si>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</si>
  <si>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</si>
  <si>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</si>
  <si>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</si>
  <si>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</si>
  <si>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</si>
  <si>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</si>
  <si>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</si>
  <si>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</si>
  <si>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</si>
  <si>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</si>
  <si>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</si>
  <si>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</si>
  <si>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</si>
  <si>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</si>
  <si>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</si>
  <si>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</si>
  <si>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</si>
  <si>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</si>
  <si>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</si>
  <si>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</si>
  <si>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</si>
  <si>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</si>
  <si>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</si>
  <si>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</si>
  <si>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</si>
  <si>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</si>
  <si>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</si>
  <si>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</si>
  <si>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</si>
  <si>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</si>
  <si>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</si>
  <si>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</si>
  <si>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</si>
  <si>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</si>
  <si>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</si>
  <si>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</si>
  <si>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</si>
  <si>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</si>
  <si>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</si>
  <si>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</si>
  <si>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</si>
  <si>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</si>
  <si>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</si>
  <si>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</si>
  <si>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</si>
  <si>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</si>
  <si>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</si>
  <si>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</si>
  <si>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</si>
  <si>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</si>
  <si>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</si>
  <si>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</si>
  <si>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</si>
  <si>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</si>
  <si>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</si>
  <si>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</si>
  <si>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</si>
  <si>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</si>
  <si>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</si>
  <si>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</si>
  <si>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</si>
  <si>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</si>
  <si>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</si>
  <si>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</si>
  <si>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</si>
  <si>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</si>
  <si>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</si>
  <si>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</si>
  <si>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</si>
  <si>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</si>
  <si>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</si>
  <si>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</si>
  <si>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</si>
  <si>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</si>
  <si>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</si>
  <si>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</si>
  <si>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</si>
  <si>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</si>
  <si>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</si>
  <si>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</si>
  <si>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</si>
  <si>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</si>
  <si>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</si>
  <si>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</si>
  <si>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</si>
  <si>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</si>
  <si>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</si>
  <si>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</si>
  <si>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</si>
  <si>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</si>
  <si>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</si>
  <si>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</si>
  <si>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</si>
  <si>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</si>
  <si>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</si>
  <si>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</si>
  <si>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</si>
  <si>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</si>
  <si>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</si>
  <si>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</si>
  <si>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</si>
  <si>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</si>
  <si>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</si>
  <si>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</si>
  <si>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</si>
  <si>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</si>
  <si>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</si>
  <si>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</si>
  <si>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</si>
  <si>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</si>
  <si>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</si>
  <si>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</si>
  <si>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</si>
  <si>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</si>
  <si>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</si>
  <si>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</si>
  <si>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</si>
  <si>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</si>
  <si>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</si>
  <si>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</si>
  <si>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</si>
  <si>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</si>
  <si>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</si>
  <si>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</si>
  <si>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</si>
  <si>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</si>
  <si>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</si>
  <si>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</si>
  <si>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</si>
  <si>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</si>
  <si>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</si>
  <si>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</si>
  <si>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</si>
  <si>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</si>
  <si>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</si>
  <si>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</si>
  <si>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</si>
  <si>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</si>
  <si>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</si>
  <si>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</si>
  <si>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</si>
  <si>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</si>
  <si>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</si>
  <si>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</si>
  <si>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</si>
  <si>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</si>
  <si>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</si>
  <si>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</si>
  <si>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</si>
  <si>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</si>
  <si>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</si>
  <si>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</si>
  <si>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</si>
  <si>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</si>
  <si>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</si>
  <si>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</si>
  <si>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</si>
  <si>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</si>
  <si>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</si>
  <si>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</si>
  <si>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</si>
  <si>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</si>
  <si>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</si>
  <si>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</si>
  <si>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</si>
  <si>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</si>
  <si>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</si>
  <si>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</si>
  <si>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</si>
  <si>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</si>
  <si>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</si>
  <si>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</si>
  <si>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</si>
  <si>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</si>
  <si>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</si>
  <si>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</si>
  <si>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</si>
  <si>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</si>
  <si>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</si>
  <si>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</si>
  <si>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</si>
  <si>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</si>
  <si>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</si>
  <si>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</si>
  <si>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</si>
  <si>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</si>
  <si>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</si>
  <si>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</si>
  <si>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</si>
  <si>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</si>
  <si>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</si>
  <si>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</si>
  <si>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</si>
  <si>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</si>
  <si>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</si>
  <si>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</si>
  <si>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</si>
  <si>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</si>
  <si>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</si>
  <si>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</si>
  <si>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</si>
  <si>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</si>
  <si>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</si>
  <si>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</si>
  <si>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</si>
  <si>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</si>
  <si>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</si>
  <si>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</si>
  <si>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</si>
  <si>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</si>
  <si>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</si>
  <si>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</si>
  <si>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</si>
  <si>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</si>
  <si>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</si>
  <si>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</si>
  <si>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</si>
  <si>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</si>
  <si>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</si>
  <si>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</si>
  <si>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</si>
  <si>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</si>
  <si>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</si>
  <si>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</si>
  <si>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</si>
  <si>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</si>
  <si>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</si>
  <si>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</si>
  <si>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</si>
  <si>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</si>
  <si>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</si>
  <si>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</si>
  <si>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</si>
  <si>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</si>
  <si>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</si>
  <si>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</si>
  <si>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</si>
  <si>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</si>
  <si>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</si>
  <si>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</si>
  <si>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</si>
  <si>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</si>
  <si>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</si>
  <si>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</si>
  <si>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</si>
  <si>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</si>
  <si>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</si>
  <si>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</si>
  <si>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</si>
  <si>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</si>
  <si>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</si>
  <si>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</si>
  <si>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</si>
  <si>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</si>
  <si>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</si>
  <si>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</si>
  <si>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</si>
  <si>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</si>
  <si>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</si>
  <si>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</si>
  <si>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</si>
  <si>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</si>
  <si>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</si>
  <si>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</si>
  <si>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</si>
  <si>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</si>
  <si>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</si>
  <si>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</si>
  <si>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</si>
  <si>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</si>
  <si>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</si>
  <si>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</si>
  <si>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</si>
  <si>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</si>
  <si>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</si>
  <si>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</si>
  <si>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</si>
  <si>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</si>
  <si>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</si>
  <si>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</si>
  <si>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</si>
  <si>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</si>
  <si>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</si>
  <si>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</si>
  <si>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</si>
  <si>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</si>
  <si>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</si>
  <si>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</si>
  <si>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</si>
  <si>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</si>
  <si>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</si>
  <si>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</si>
  <si>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</si>
  <si>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</si>
  <si>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</si>
  <si>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</si>
  <si>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</si>
  <si>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</si>
  <si>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</si>
  <si>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</si>
  <si>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</si>
  <si>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</si>
  <si>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</si>
  <si>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</si>
  <si>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</si>
  <si>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</si>
  <si>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</si>
  <si>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</si>
  <si>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</si>
  <si>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</si>
  <si>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</si>
  <si>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</si>
  <si>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</si>
  <si>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</si>
  <si>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</si>
  <si>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</si>
  <si>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</si>
  <si>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</si>
  <si>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</si>
  <si>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</si>
  <si>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</si>
  <si>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</si>
  <si>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</si>
  <si>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</si>
  <si>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</si>
  <si>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</si>
  <si>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</si>
  <si>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</si>
  <si>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</si>
  <si>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</si>
  <si>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</si>
  <si>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</si>
  <si>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</si>
  <si>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</si>
  <si>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</si>
  <si>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</si>
  <si>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</si>
  <si>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</si>
  <si>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</si>
  <si>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</si>
  <si>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</si>
  <si>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</si>
  <si>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</si>
  <si>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</si>
  <si>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</si>
  <si>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</si>
  <si>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</si>
  <si>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</si>
  <si>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</si>
  <si>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</si>
  <si>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</si>
  <si>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</si>
  <si>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</si>
  <si>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</si>
  <si>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</si>
  <si>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</si>
  <si>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</si>
  <si>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</si>
  <si>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</si>
  <si>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</si>
  <si>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</si>
  <si>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</si>
  <si>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</si>
  <si>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</si>
  <si>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</si>
  <si>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</si>
  <si>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</si>
  <si>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</si>
  <si>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</si>
  <si>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</si>
  <si>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</si>
  <si>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</si>
  <si>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</si>
  <si>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</si>
  <si>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</si>
  <si>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</si>
  <si>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</si>
  <si>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</si>
  <si>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</si>
  <si>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</si>
  <si>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</si>
  <si>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</si>
  <si>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</si>
  <si>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</si>
  <si>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</si>
  <si>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</si>
  <si>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</si>
  <si>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</si>
  <si>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</si>
  <si>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</si>
  <si>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</si>
  <si>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</si>
  <si>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</si>
  <si>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</si>
  <si>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</si>
  <si>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</si>
  <si>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</si>
  <si>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</si>
  <si>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</si>
  <si>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</si>
  <si>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</si>
  <si>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</si>
  <si>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</si>
  <si>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</si>
  <si>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</si>
  <si>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</si>
  <si>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</si>
  <si>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</si>
  <si>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</si>
  <si>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</si>
  <si>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</si>
  <si>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</si>
  <si>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</si>
  <si>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</si>
  <si>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</si>
  <si>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</si>
  <si>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</si>
  <si>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</si>
  <si>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</si>
  <si>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</si>
  <si>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</si>
  <si>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</si>
  <si>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</si>
  <si>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</si>
  <si>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</si>
  <si>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</si>
  <si>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</si>
  <si>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</si>
  <si>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</si>
  <si>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</si>
  <si>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</si>
  <si>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</si>
  <si>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</si>
  <si>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</si>
  <si>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</si>
  <si>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</si>
  <si>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</si>
  <si>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</si>
  <si>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</si>
  <si>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</si>
  <si>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</si>
  <si>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</si>
  <si>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</si>
  <si>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</si>
  <si>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</si>
  <si>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</si>
  <si>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</si>
  <si>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</si>
  <si>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</si>
  <si>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</si>
  <si>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</si>
  <si>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</si>
  <si>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</si>
  <si>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</si>
  <si>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</si>
  <si>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</si>
  <si>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</si>
  <si>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</si>
  <si>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</si>
  <si>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</si>
  <si>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</si>
  <si>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</si>
  <si>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</si>
  <si>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</si>
  <si>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</si>
  <si>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</si>
  <si>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</si>
  <si>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</si>
  <si>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</si>
  <si>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</si>
  <si>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</si>
  <si>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</si>
  <si>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</si>
  <si>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</si>
  <si>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</si>
  <si>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</si>
  <si>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</si>
  <si>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</si>
  <si>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</si>
  <si>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</si>
  <si>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</si>
  <si>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</si>
  <si>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</si>
  <si>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</si>
  <si>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</si>
  <si>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</si>
  <si>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</si>
  <si>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</si>
  <si>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</si>
  <si>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</si>
  <si>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</si>
  <si>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</si>
  <si>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</si>
  <si>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</si>
  <si>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</si>
  <si>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</si>
  <si>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</si>
  <si>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</si>
  <si>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</si>
  <si>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</si>
  <si>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</si>
  <si>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</si>
  <si>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</si>
  <si>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</si>
  <si>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</si>
  <si>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</si>
  <si>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</si>
  <si>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</si>
  <si>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</si>
  <si>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</si>
  <si>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</si>
  <si>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</si>
  <si>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</si>
  <si>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</si>
  <si>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</si>
  <si>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</si>
  <si>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</si>
  <si>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</si>
  <si>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</si>
  <si>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</si>
  <si>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</si>
  <si>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</si>
  <si>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</si>
  <si>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</si>
  <si>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</si>
  <si>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</si>
  <si>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</si>
  <si>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</si>
  <si>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</si>
  <si>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</si>
  <si>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</si>
  <si>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</si>
  <si>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</si>
  <si>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</si>
  <si>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</si>
  <si>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</si>
  <si>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</si>
  <si>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</si>
  <si>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</si>
  <si>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</si>
  <si>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</si>
  <si>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</si>
  <si>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</si>
  <si>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</si>
  <si>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</si>
  <si>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</si>
  <si>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</si>
  <si>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</si>
  <si>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</si>
  <si>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</si>
  <si>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</si>
  <si>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</si>
  <si>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</si>
  <si>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</si>
  <si>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</si>
  <si>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</si>
  <si>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</si>
  <si>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</si>
  <si>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</si>
  <si>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</si>
  <si>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</si>
  <si>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</si>
  <si>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</si>
  <si>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</si>
  <si>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</si>
  <si>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</si>
  <si>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</si>
  <si>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</si>
  <si>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</si>
  <si>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</si>
  <si>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</si>
  <si>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</si>
  <si>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</si>
  <si>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</si>
  <si>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</si>
  <si>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</si>
  <si>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</si>
  <si>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</si>
  <si>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</si>
  <si>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</si>
  <si>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</si>
  <si>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</si>
  <si>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</si>
  <si>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</si>
  <si>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</si>
  <si>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</si>
  <si>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</si>
  <si>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</si>
  <si>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</si>
  <si>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</si>
  <si>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</si>
  <si>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</si>
  <si>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</si>
  <si>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</si>
  <si>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</si>
  <si>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</si>
  <si>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</si>
  <si>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</si>
  <si>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</si>
  <si>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</si>
  <si>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</si>
  <si>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</si>
  <si>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</si>
  <si>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</si>
  <si>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</si>
  <si>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</si>
  <si>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</si>
  <si>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</si>
  <si>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</si>
  <si>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</si>
  <si>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</si>
  <si>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</si>
  <si>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</si>
  <si>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</si>
  <si>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</si>
  <si>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</si>
  <si>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</si>
  <si>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</si>
  <si>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</si>
  <si>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</si>
  <si>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</si>
  <si>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</si>
  <si>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</si>
  <si>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</si>
  <si>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</si>
  <si>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</si>
  <si>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</si>
  <si>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</si>
  <si>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</si>
  <si>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</si>
  <si>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</si>
  <si>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</si>
  <si>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</si>
  <si>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</si>
  <si>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</si>
  <si>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</si>
  <si>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</si>
  <si>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</si>
  <si>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</si>
  <si>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</si>
  <si>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</si>
  <si>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</si>
  <si>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</si>
  <si>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</si>
  <si>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</si>
  <si>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</si>
  <si>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</si>
  <si>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</si>
  <si>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</si>
  <si>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</si>
  <si>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</si>
  <si>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</si>
  <si>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</si>
  <si>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</si>
  <si>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</si>
  <si>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</si>
  <si>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</si>
  <si>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</si>
  <si>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</si>
  <si>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</si>
  <si>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</si>
  <si>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</si>
  <si>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</si>
  <si>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</si>
  <si>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</si>
  <si>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</si>
  <si>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</si>
  <si>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</si>
  <si>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</si>
  <si>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</si>
  <si>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</si>
  <si>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</si>
  <si>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</si>
  <si>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</si>
  <si>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</si>
  <si>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</si>
  <si>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</si>
  <si>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</si>
  <si>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</si>
  <si>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</si>
  <si>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</si>
  <si>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</si>
  <si>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</si>
  <si>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</si>
  <si>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</si>
  <si>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</si>
  <si>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</si>
  <si>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</si>
  <si>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</si>
  <si>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</si>
  <si>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</si>
  <si>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</si>
  <si>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</si>
  <si>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</si>
  <si>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</si>
  <si>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</si>
  <si>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</si>
  <si>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</si>
  <si>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</si>
  <si>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</si>
  <si>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</si>
  <si>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</si>
  <si>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</si>
  <si>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</si>
  <si>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</si>
  <si>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</si>
  <si>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</si>
  <si>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</si>
  <si>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</si>
  <si>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</si>
  <si>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</si>
  <si>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</si>
  <si>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</si>
  <si>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</si>
  <si>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</si>
  <si>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</si>
  <si>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</si>
  <si>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</si>
  <si>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</si>
  <si>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</si>
  <si>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</si>
  <si>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</si>
  <si>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</si>
  <si>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</si>
  <si>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</si>
  <si>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</si>
  <si>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</si>
  <si>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</si>
  <si>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</si>
  <si>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</si>
  <si>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</si>
  <si>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</si>
  <si>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</si>
  <si>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</si>
  <si>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</si>
  <si>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</si>
  <si>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</si>
  <si>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</si>
  <si>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</si>
  <si>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</si>
  <si>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</si>
  <si>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</si>
  <si>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</si>
  <si>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</si>
  <si>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</si>
  <si>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</si>
  <si>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</si>
  <si>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</si>
  <si>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</si>
  <si>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</si>
  <si>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</si>
  <si>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</si>
  <si>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</si>
  <si>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</si>
  <si>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</si>
  <si>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</si>
  <si>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</si>
  <si>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</si>
  <si>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</si>
  <si>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</si>
  <si>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</si>
  <si>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</si>
  <si>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</si>
  <si>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</si>
  <si>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</si>
  <si>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</si>
  <si>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</si>
  <si>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</si>
  <si>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</si>
  <si>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</si>
  <si>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</si>
  <si>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</si>
  <si>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</si>
  <si>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</si>
  <si>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</si>
  <si>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</si>
  <si>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</si>
  <si>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</si>
  <si>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</si>
  <si>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</si>
  <si>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</si>
  <si>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</si>
  <si>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</si>
  <si>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</si>
  <si>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</si>
  <si>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</si>
  <si>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</si>
  <si>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</si>
  <si>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</si>
  <si>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</si>
  <si>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</si>
  <si>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</si>
  <si>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</si>
  <si>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</si>
  <si>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</si>
  <si>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</si>
  <si>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</si>
  <si>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</si>
  <si>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</si>
  <si>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</si>
  <si>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</si>
  <si>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</si>
  <si>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</si>
  <si>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</si>
  <si>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</si>
  <si>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</si>
  <si>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</si>
  <si>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</si>
  <si>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</si>
  <si>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</si>
  <si>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</si>
  <si>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</si>
  <si>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</si>
  <si>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</si>
  <si>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</si>
  <si>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</si>
  <si>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</si>
  <si>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</si>
  <si>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</si>
  <si>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</si>
  <si>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</si>
  <si>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</si>
  <si>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</si>
  <si>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</si>
  <si>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</si>
  <si>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</si>
  <si>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</si>
  <si>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</si>
  <si>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</si>
  <si>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</si>
  <si>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</si>
  <si>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</si>
  <si>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</si>
  <si>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</si>
  <si>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</si>
  <si>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</si>
  <si>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</si>
  <si>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</si>
  <si>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</si>
  <si>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</si>
  <si>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</si>
  <si>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</si>
  <si>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</si>
  <si>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</si>
  <si>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</si>
  <si>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</si>
  <si>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</si>
  <si>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</si>
  <si>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</si>
  <si>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</si>
  <si>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</si>
  <si>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</si>
  <si>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</si>
  <si>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</si>
  <si>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</si>
  <si>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</si>
  <si>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</si>
  <si>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</si>
  <si>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</si>
  <si>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</si>
  <si>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</si>
  <si>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</si>
  <si>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</si>
  <si>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</si>
  <si>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</si>
  <si>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</si>
  <si>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</si>
  <si>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</si>
  <si>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</si>
  <si>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</si>
  <si>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</si>
  <si>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</si>
  <si>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</si>
  <si>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</si>
  <si>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</si>
  <si>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</si>
  <si>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</si>
  <si>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</si>
  <si>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</si>
  <si>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</si>
  <si>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</si>
  <si>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</si>
  <si>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</si>
  <si>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</si>
  <si>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</si>
  <si>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</si>
  <si>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</si>
  <si>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</si>
  <si>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</si>
  <si>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</si>
  <si>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</si>
  <si>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</si>
  <si>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</si>
  <si>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</si>
  <si>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</si>
  <si>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</si>
  <si>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</si>
  <si>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</si>
  <si>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</si>
  <si>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</si>
  <si>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</si>
  <si>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</si>
  <si>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</si>
  <si>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</si>
  <si>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</si>
  <si>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</si>
  <si>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</si>
  <si>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</si>
  <si>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</si>
  <si>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</si>
  <si>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</si>
  <si>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</si>
  <si>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</si>
  <si>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</si>
  <si>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</si>
  <si>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</si>
  <si>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</si>
  <si>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</si>
  <si>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</si>
  <si>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</si>
  <si>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</si>
  <si>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</si>
  <si>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</si>
  <si>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</si>
  <si>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</si>
  <si>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</si>
  <si>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</si>
  <si>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</si>
  <si>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</si>
  <si>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</si>
  <si>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</si>
  <si>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</si>
  <si>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</si>
  <si>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</si>
  <si>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</si>
  <si>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</si>
  <si>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</si>
  <si>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</si>
  <si>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</si>
  <si>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</si>
  <si>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</si>
  <si>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</si>
  <si>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</si>
  <si>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</si>
  <si>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</si>
  <si>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</si>
  <si>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</si>
  <si>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</si>
  <si>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</si>
  <si>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</si>
  <si>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</si>
  <si>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</si>
  <si>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</si>
  <si>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</si>
  <si>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</si>
  <si>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</si>
  <si>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</si>
  <si>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</si>
  <si>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</si>
  <si>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</si>
  <si>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</si>
  <si>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</si>
  <si>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</si>
  <si>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</si>
  <si>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</si>
  <si>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</si>
  <si>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</si>
  <si>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</si>
  <si>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</si>
  <si>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</si>
  <si>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</si>
  <si>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</si>
  <si>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</si>
  <si>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</si>
  <si>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</si>
  <si>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</si>
  <si>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</si>
  <si>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</si>
  <si>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</si>
  <si>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</si>
  <si>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</si>
  <si>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</si>
  <si>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</si>
  <si>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</si>
  <si>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</si>
  <si>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</si>
  <si>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</si>
  <si>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</si>
  <si>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</si>
  <si>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</si>
  <si>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</si>
  <si>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</si>
  <si>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</si>
  <si>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</si>
  <si>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</si>
  <si>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</si>
  <si>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</si>
  <si>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</si>
  <si>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</si>
  <si>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</si>
  <si>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</si>
  <si>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</si>
  <si>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</si>
  <si>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</si>
  <si>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</si>
  <si>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</si>
  <si>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</si>
  <si>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</si>
  <si>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</si>
  <si>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</si>
  <si>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</si>
  <si>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</si>
  <si>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</si>
  <si>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</si>
  <si>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</si>
  <si>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</si>
  <si>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</si>
  <si>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</si>
  <si>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</si>
  <si>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</si>
  <si>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</si>
  <si>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</si>
  <si>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</si>
  <si>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</si>
  <si>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</si>
  <si>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</si>
  <si>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</si>
  <si>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</si>
  <si>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</si>
  <si>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</si>
  <si>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</si>
  <si>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</si>
  <si>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</si>
  <si>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</si>
  <si>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</si>
  <si>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</si>
  <si>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</si>
  <si>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</si>
  <si>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</si>
  <si>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</si>
  <si>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</si>
  <si>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</si>
  <si>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</si>
  <si>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</si>
  <si>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</si>
  <si>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</si>
  <si>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</si>
  <si>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</si>
  <si>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</si>
  <si>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</si>
  <si>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</si>
  <si>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</si>
  <si>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</si>
  <si>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</si>
  <si>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</si>
  <si>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</si>
  <si>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</si>
  <si>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</si>
  <si>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</si>
  <si>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</si>
  <si>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</si>
  <si>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</si>
  <si>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</si>
  <si>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</si>
  <si>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</si>
  <si>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</si>
  <si>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</si>
  <si>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</si>
  <si>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</si>
  <si>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</si>
  <si>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</si>
  <si>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</si>
  <si>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</si>
  <si>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</si>
  <si>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</si>
  <si>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</si>
  <si>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</si>
  <si>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</si>
  <si>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</si>
  <si>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</si>
  <si>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</si>
  <si>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</si>
  <si>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</si>
  <si>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</si>
  <si>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</si>
  <si>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</si>
  <si>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</si>
  <si>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</si>
  <si>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</si>
  <si>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</si>
  <si>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</si>
  <si>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</si>
  <si>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</si>
  <si>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</si>
  <si>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</si>
  <si>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</si>
  <si>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</si>
  <si>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</si>
  <si>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</si>
  <si>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</si>
  <si>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</si>
  <si>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</si>
  <si>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</si>
  <si>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</si>
  <si>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</si>
  <si>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</si>
  <si>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</si>
  <si>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</si>
  <si>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</si>
  <si>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</si>
  <si>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</si>
  <si>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</si>
  <si>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</si>
  <si>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</si>
  <si>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</si>
  <si>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</si>
  <si>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</si>
  <si>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</si>
  <si>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</si>
  <si>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</si>
  <si>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</si>
  <si>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</si>
  <si>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</si>
  <si>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</si>
  <si>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</si>
  <si>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</si>
  <si>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</si>
  <si>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</si>
  <si>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</si>
  <si>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</si>
  <si>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</si>
  <si>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</si>
  <si>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</si>
  <si>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</si>
  <si>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</si>
  <si>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</si>
  <si>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</si>
  <si>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</si>
  <si>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</si>
  <si>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</si>
  <si>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</si>
  <si>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</si>
  <si>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</si>
  <si>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</si>
  <si>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</si>
  <si>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</si>
  <si>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</si>
  <si>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</si>
  <si>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</si>
  <si>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</si>
  <si>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</si>
  <si>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</si>
  <si>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</si>
  <si>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</si>
  <si>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</si>
  <si>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</si>
  <si>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</si>
  <si>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</si>
  <si>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</si>
  <si>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</si>
  <si>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</si>
  <si>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</si>
  <si>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</si>
  <si>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</si>
  <si>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</si>
  <si>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</si>
  <si>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</si>
  <si>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</si>
  <si>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</si>
  <si>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</si>
  <si>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</si>
  <si>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</si>
  <si>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</si>
  <si>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</si>
  <si>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</si>
  <si>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</si>
  <si>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</si>
  <si>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</si>
  <si>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</si>
  <si>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</si>
  <si>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</si>
  <si>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</si>
  <si>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</si>
  <si>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</si>
  <si>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</si>
  <si>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</si>
  <si>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</si>
  <si>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</si>
  <si>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</si>
  <si>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</si>
  <si>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</si>
  <si>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</si>
  <si>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</si>
  <si>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</si>
  <si>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</si>
  <si>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</si>
  <si>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</si>
  <si>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</si>
  <si>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</si>
  <si>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</si>
  <si>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</si>
  <si>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</si>
  <si>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</si>
  <si>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</si>
  <si>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</si>
  <si>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</si>
  <si>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</si>
  <si>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</si>
  <si>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</si>
  <si>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</si>
  <si>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</si>
  <si>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</si>
  <si>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</si>
  <si>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</si>
  <si>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</si>
  <si>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</si>
  <si>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</si>
  <si>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</si>
  <si>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</si>
  <si>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</si>
  <si>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</si>
  <si>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</si>
  <si>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</si>
  <si>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</si>
  <si>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</si>
  <si>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</si>
  <si>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</si>
  <si>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</si>
  <si>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</si>
  <si>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</si>
  <si>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</si>
  <si>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</si>
  <si>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</si>
  <si>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</si>
  <si>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</si>
  <si>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</si>
  <si>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</si>
  <si>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</si>
  <si>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</si>
  <si>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</si>
  <si>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</si>
  <si>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</si>
  <si>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</si>
  <si>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</si>
  <si>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</si>
  <si>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</si>
  <si>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</si>
  <si>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</si>
  <si>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</si>
  <si>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</si>
  <si>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</si>
  <si>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</si>
  <si>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</si>
  <si>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</si>
  <si>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</si>
  <si>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</si>
  <si>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</si>
  <si>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</si>
  <si>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</si>
  <si>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</si>
  <si>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</si>
  <si>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</si>
  <si>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</si>
  <si>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</si>
  <si>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</si>
  <si>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</si>
  <si>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</si>
  <si>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</si>
  <si>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</si>
  <si>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</si>
  <si>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</si>
  <si>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</si>
  <si>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</si>
  <si>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</si>
  <si>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</si>
  <si>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</si>
  <si>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</si>
  <si>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</si>
  <si>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</si>
  <si>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</si>
  <si>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</si>
  <si>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</si>
  <si>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</si>
  <si>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</si>
  <si>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</si>
  <si>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</si>
  <si>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</si>
  <si>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</si>
  <si>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</si>
  <si>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</si>
  <si>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</si>
  <si>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</si>
  <si>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</si>
  <si>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</si>
  <si>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</si>
  <si>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</si>
  <si>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</si>
  <si>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</si>
  <si>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</si>
  <si>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</si>
  <si>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</si>
  <si>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</si>
  <si>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</si>
  <si>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</si>
  <si>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</si>
  <si>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</si>
  <si>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</si>
  <si>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</si>
  <si>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</si>
  <si>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</si>
  <si>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</si>
  <si>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</si>
  <si>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</si>
  <si>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</si>
  <si>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</si>
  <si>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</si>
  <si>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</si>
  <si>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</si>
  <si>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</si>
  <si>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</si>
  <si>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</si>
  <si>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</si>
  <si>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</si>
  <si>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</si>
  <si>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</si>
  <si>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</si>
  <si>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</si>
  <si>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</si>
  <si>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</si>
  <si>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</si>
  <si>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</si>
  <si>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</si>
  <si>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</si>
  <si>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</si>
  <si>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</si>
  <si>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</si>
  <si>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</si>
  <si>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</si>
  <si>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</si>
  <si>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</si>
  <si>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</si>
  <si>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</si>
  <si>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</si>
  <si>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</si>
  <si>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</si>
  <si>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</si>
  <si>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</si>
  <si>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</si>
  <si>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</si>
  <si>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</si>
  <si>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</si>
  <si>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</si>
  <si>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</si>
  <si>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</si>
  <si>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</si>
  <si>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</si>
  <si>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</si>
  <si>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</si>
  <si>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</si>
  <si>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</si>
  <si>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</si>
  <si>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</si>
  <si>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</si>
  <si>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</si>
  <si>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</si>
  <si>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</si>
  <si>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</si>
  <si>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</si>
  <si>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</si>
  <si>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</si>
  <si>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</si>
  <si>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</si>
  <si>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</si>
  <si>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</si>
  <si>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</si>
  <si>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</si>
  <si>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</si>
  <si>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</si>
  <si>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</si>
  <si>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</si>
  <si>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</si>
  <si>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</si>
  <si>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</si>
  <si>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</si>
  <si>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</si>
  <si>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</si>
  <si>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</si>
  <si>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</si>
  <si>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</si>
  <si>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</si>
  <si>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</si>
  <si>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</si>
  <si>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</si>
  <si>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</si>
  <si>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</si>
  <si>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</si>
  <si>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</si>
  <si>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</si>
  <si>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</si>
  <si>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</si>
  <si>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</si>
  <si>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</si>
  <si>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</si>
  <si>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</si>
  <si>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</si>
  <si>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</si>
  <si>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</si>
  <si>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</si>
  <si>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</si>
  <si>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</si>
  <si>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</si>
  <si>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</si>
  <si>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</si>
  <si>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</si>
  <si>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</si>
  <si>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</si>
  <si>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</si>
  <si>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</si>
  <si>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</si>
  <si>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</si>
  <si>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</si>
  <si>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</si>
  <si>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</si>
  <si>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</si>
  <si>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</si>
  <si>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</si>
  <si>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</si>
  <si>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</si>
  <si>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</si>
  <si>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</si>
  <si>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</si>
  <si>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</si>
  <si>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</si>
  <si>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</si>
  <si>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</si>
  <si>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</si>
  <si>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</si>
  <si>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</si>
  <si>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</si>
  <si>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</si>
  <si>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</si>
  <si>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</si>
  <si>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</si>
  <si>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</si>
  <si>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</si>
  <si>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</si>
  <si>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</si>
  <si>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</si>
  <si>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</si>
  <si>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</si>
  <si>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</si>
  <si>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</si>
  <si>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</si>
  <si>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</si>
  <si>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</si>
  <si>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</si>
  <si>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</si>
  <si>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</si>
  <si>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</si>
  <si>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</si>
  <si>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</si>
  <si>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</si>
  <si>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</si>
  <si>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</si>
  <si>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</si>
  <si>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</si>
  <si>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</si>
  <si>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</si>
  <si>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</si>
  <si>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</si>
  <si>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</si>
  <si>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</si>
  <si>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</si>
  <si>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</si>
  <si>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</si>
  <si>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</si>
  <si>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</si>
  <si>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</si>
  <si>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</si>
  <si>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</si>
  <si>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</si>
  <si>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</si>
  <si>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</si>
  <si>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</si>
  <si>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</si>
  <si>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</si>
  <si>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</si>
  <si>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</si>
  <si>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</si>
  <si>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</si>
  <si>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</si>
  <si>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</si>
  <si>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</si>
  <si>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</si>
  <si>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</si>
  <si>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</si>
  <si>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</si>
  <si>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</si>
  <si>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</si>
  <si>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</si>
  <si>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</si>
  <si>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</si>
  <si>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</si>
  <si>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</si>
  <si>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</si>
  <si>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</si>
  <si>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</si>
  <si>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</si>
  <si>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</si>
  <si>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</si>
  <si>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</si>
  <si>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</si>
  <si>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</si>
  <si>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</si>
  <si>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</si>
  <si>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</si>
  <si>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</si>
  <si>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</si>
  <si>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</si>
  <si>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</si>
  <si>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</si>
  <si>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</si>
  <si>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</si>
  <si>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</si>
  <si>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</si>
  <si>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</si>
  <si>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</si>
  <si>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</si>
  <si>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</si>
  <si>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</si>
  <si>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</si>
  <si>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</si>
  <si>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</si>
  <si>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</si>
  <si>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</si>
  <si>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</si>
  <si>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</si>
  <si>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</si>
  <si>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</si>
  <si>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</si>
  <si>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</si>
  <si>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</si>
  <si>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</si>
  <si>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</si>
  <si>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</si>
  <si>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</si>
  <si>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</si>
  <si>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</si>
  <si>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</si>
  <si>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</si>
  <si>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</si>
  <si>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</si>
  <si>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</si>
  <si>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</si>
  <si>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</si>
  <si>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</si>
  <si>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</si>
  <si>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</si>
  <si>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</si>
  <si>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</si>
  <si>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</si>
  <si>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</si>
  <si>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</si>
  <si>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</si>
  <si>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</si>
  <si>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</si>
  <si>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</si>
  <si>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</si>
  <si>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</si>
  <si>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</si>
  <si>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</si>
  <si>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</si>
  <si>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</si>
  <si>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</si>
  <si>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</si>
  <si>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</si>
  <si>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</si>
  <si>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</si>
  <si>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</si>
  <si>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</si>
  <si>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</si>
  <si>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</si>
  <si>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</si>
  <si>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</si>
  <si>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</si>
  <si>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</si>
  <si>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</si>
  <si>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</si>
  <si>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</si>
  <si>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</si>
  <si>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</si>
  <si>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</si>
  <si>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</si>
  <si>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</si>
  <si>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</si>
  <si>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</si>
  <si>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</si>
  <si>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</si>
  <si>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</si>
  <si>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</si>
  <si>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</si>
  <si>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</si>
  <si>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</si>
  <si>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</si>
  <si>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</si>
  <si>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</si>
  <si>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</si>
  <si>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</si>
  <si>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</si>
  <si>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</si>
  <si>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</si>
  <si>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</si>
  <si>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</si>
  <si>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</si>
  <si>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</si>
  <si>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</si>
  <si>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</si>
  <si>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</si>
  <si>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</si>
  <si>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</si>
  <si>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</si>
  <si>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</si>
  <si>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</si>
  <si>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</si>
  <si>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</si>
  <si>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</si>
  <si>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</si>
  <si>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</si>
  <si>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</si>
  <si>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</si>
  <si>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</si>
  <si>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</si>
  <si>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</si>
  <si>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</si>
  <si>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</si>
  <si>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</si>
  <si>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</si>
  <si>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</si>
  <si>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</si>
  <si>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</si>
  <si>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</si>
  <si>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</si>
  <si>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</si>
  <si>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</si>
  <si>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</si>
  <si>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</si>
  <si>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</si>
  <si>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</si>
  <si>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</si>
  <si>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</si>
  <si>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</si>
  <si>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</si>
  <si>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</si>
  <si>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</si>
  <si>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</si>
  <si>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</si>
  <si>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</si>
  <si>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</si>
  <si>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</si>
  <si>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</si>
  <si>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</si>
  <si>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</si>
  <si>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</si>
  <si>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</si>
  <si>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</si>
  <si>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</si>
  <si>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</si>
  <si>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</si>
  <si>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</si>
  <si>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</si>
  <si>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</si>
  <si>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</si>
  <si>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</si>
  <si>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</si>
  <si>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</si>
  <si>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</si>
  <si>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</si>
  <si>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</si>
  <si>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</si>
  <si>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</si>
  <si>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</si>
  <si>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</si>
  <si>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</si>
  <si>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</si>
  <si>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</si>
  <si>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</si>
  <si>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</si>
  <si>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</si>
  <si>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</si>
  <si>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</si>
  <si>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</si>
  <si>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</si>
  <si>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</si>
  <si>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</si>
  <si>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</si>
  <si>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</si>
  <si>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</si>
  <si>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</si>
  <si>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</si>
  <si>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</si>
  <si>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</si>
  <si>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</si>
  <si>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</si>
  <si>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</si>
  <si>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</si>
  <si>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</si>
  <si>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</si>
  <si>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</si>
  <si>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</si>
  <si>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</si>
  <si>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</si>
  <si>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</si>
  <si>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</si>
  <si>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</si>
  <si>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</si>
  <si>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</si>
  <si>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</si>
  <si>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</si>
  <si>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</si>
  <si>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</si>
  <si>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</si>
  <si>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</si>
  <si>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</si>
  <si>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</si>
  <si>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</si>
  <si>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</si>
  <si>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</si>
  <si>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</si>
  <si>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</si>
  <si>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</si>
  <si>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</si>
  <si>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</si>
  <si>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</si>
  <si>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</si>
  <si>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</si>
  <si>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</si>
  <si>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</si>
  <si>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</si>
  <si>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</si>
  <si>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</si>
  <si>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</si>
  <si>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</si>
  <si>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</si>
  <si>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</si>
  <si>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</si>
  <si>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</si>
  <si>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</si>
  <si>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</si>
  <si>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</si>
  <si>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</si>
  <si>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</si>
  <si>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</si>
  <si>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</si>
  <si>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</si>
  <si>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</si>
  <si>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</si>
  <si>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</si>
  <si>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</si>
  <si>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</si>
  <si>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</si>
  <si>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</si>
  <si>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</si>
  <si>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</si>
  <si>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</si>
  <si>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</si>
  <si>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</si>
  <si>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</si>
  <si>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</si>
  <si>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</si>
  <si>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</si>
  <si>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</si>
  <si>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</si>
  <si>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</si>
  <si>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</si>
  <si>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</si>
  <si>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</si>
  <si>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</si>
  <si>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</si>
  <si>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</si>
  <si>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</si>
  <si>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</si>
  <si>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</si>
  <si>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</si>
  <si>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</si>
  <si>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</si>
  <si>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</si>
  <si>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</si>
  <si>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</si>
  <si>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</si>
  <si>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</si>
  <si>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</si>
  <si>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</si>
  <si>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</si>
  <si>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</si>
  <si>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</si>
  <si>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</si>
  <si>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</si>
  <si>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</si>
  <si>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</si>
  <si>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</si>
  <si>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</si>
  <si>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</si>
  <si>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</si>
  <si>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</si>
  <si>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</si>
  <si>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</si>
  <si>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</si>
  <si>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</si>
  <si>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</si>
  <si>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</si>
  <si>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</si>
  <si>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</si>
  <si>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</si>
  <si>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</si>
  <si>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</si>
  <si>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</si>
  <si>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</si>
  <si>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</si>
  <si>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</si>
  <si>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</si>
  <si>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</si>
  <si>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</si>
  <si>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</si>
  <si>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</si>
  <si>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</si>
  <si>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</si>
  <si>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</si>
  <si>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</si>
  <si>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</si>
  <si>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</si>
  <si>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</si>
  <si>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</si>
  <si>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</si>
  <si>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</si>
  <si>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</si>
  <si>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</si>
  <si>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</si>
  <si>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</si>
  <si>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</si>
  <si>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</si>
  <si>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</si>
  <si>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</si>
  <si>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</si>
  <si>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</si>
  <si>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</si>
  <si>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</si>
  <si>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</si>
  <si>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</si>
  <si>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</si>
  <si>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</si>
  <si>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</si>
  <si>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</si>
  <si>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</si>
  <si>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</si>
  <si>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</si>
  <si>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</si>
  <si>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</si>
  <si>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</si>
  <si>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</si>
  <si>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</si>
  <si>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</si>
  <si>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</si>
  <si>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</si>
  <si>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</si>
  <si>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</si>
  <si>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</si>
  <si>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</si>
  <si>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</si>
  <si>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</si>
  <si>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</si>
  <si>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</si>
  <si>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</si>
  <si>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</si>
  <si>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</si>
  <si>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</si>
  <si>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</si>
  <si>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</si>
  <si>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</si>
  <si>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</si>
  <si>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</si>
  <si>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</si>
  <si>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</si>
  <si>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</si>
  <si>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</si>
  <si>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</si>
  <si>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</si>
  <si>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</si>
  <si>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</si>
  <si>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</si>
  <si>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</si>
  <si>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</si>
  <si>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</si>
  <si>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</si>
  <si>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</si>
  <si>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</si>
  <si>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</si>
  <si>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</si>
  <si>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</si>
  <si>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</si>
  <si>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</si>
  <si>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</si>
  <si>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</si>
  <si>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</si>
  <si>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</si>
  <si>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</si>
  <si>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</si>
  <si>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</si>
  <si>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</si>
  <si>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</si>
  <si>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</si>
  <si>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</si>
  <si>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</si>
  <si>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</si>
  <si>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</si>
  <si>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</si>
  <si>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</si>
  <si>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</si>
  <si>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</si>
  <si>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</si>
  <si>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</si>
  <si>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</si>
  <si>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</si>
  <si>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</si>
  <si>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</si>
  <si>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</si>
  <si>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</si>
  <si>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</si>
  <si>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</si>
  <si>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</si>
  <si>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</si>
  <si>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</si>
  <si>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</si>
  <si>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</si>
  <si>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</si>
  <si>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</si>
  <si>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</si>
  <si>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</si>
  <si>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</si>
  <si>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</si>
  <si>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</si>
  <si>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</si>
  <si>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</si>
  <si>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</si>
  <si>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</si>
  <si>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</si>
  <si>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</si>
  <si>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</si>
  <si>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</si>
  <si>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</si>
  <si>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</si>
  <si>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</si>
  <si>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</si>
  <si>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</si>
  <si>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</si>
  <si>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</si>
  <si>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</si>
  <si>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</si>
  <si>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</si>
  <si>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</si>
  <si>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</si>
  <si>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</si>
  <si>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</si>
  <si>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</si>
  <si>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</si>
  <si>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</si>
  <si>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</si>
  <si>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</si>
  <si>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</si>
  <si>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</si>
  <si>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</si>
  <si>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</si>
  <si>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</si>
  <si>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</si>
  <si>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</si>
  <si>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</si>
  <si>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</si>
  <si>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</si>
  <si>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</si>
  <si>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</si>
  <si>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</si>
  <si>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</si>
  <si>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</si>
  <si>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</si>
  <si>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</si>
  <si>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</si>
  <si>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</si>
  <si>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</si>
  <si>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</si>
  <si>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</si>
  <si>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</si>
  <si>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</si>
  <si>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</si>
  <si>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</si>
  <si>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</si>
  <si>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</si>
  <si>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</si>
  <si>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</si>
  <si>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</si>
  <si>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</si>
  <si>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</si>
  <si>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</si>
  <si>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</si>
  <si>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</si>
  <si>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</si>
  <si>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</si>
  <si>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</si>
  <si>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</si>
  <si>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</si>
  <si>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</si>
  <si>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</si>
  <si>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</si>
  <si>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</si>
  <si>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</si>
  <si>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</si>
  <si>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</si>
  <si>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</si>
  <si>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</si>
  <si>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</si>
  <si>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</si>
  <si>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</si>
  <si>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</si>
  <si>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</si>
  <si>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</si>
  <si>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</si>
  <si>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</si>
  <si>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</si>
  <si>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</si>
  <si>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</si>
  <si>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</si>
  <si>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</si>
  <si>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</si>
  <si>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</si>
  <si>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</si>
  <si>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</si>
  <si>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</si>
  <si>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</si>
  <si>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</si>
  <si>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</si>
  <si>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</si>
  <si>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</si>
  <si>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</si>
  <si>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</si>
  <si>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</si>
  <si>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</si>
  <si>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</si>
  <si>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</si>
  <si>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</si>
  <si>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</si>
  <si>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</si>
  <si>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</si>
  <si>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</si>
  <si>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</si>
  <si>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</si>
  <si>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</si>
  <si>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</si>
  <si>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</si>
  <si>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</si>
  <si>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</si>
  <si>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</si>
  <si>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</si>
  <si>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</si>
  <si>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</si>
  <si>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</si>
  <si>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</si>
  <si>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</si>
  <si>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</si>
  <si>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</si>
  <si>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</si>
  <si>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</si>
  <si>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</si>
  <si>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</si>
  <si>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</si>
  <si>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</si>
  <si>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</si>
  <si>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</si>
  <si>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</si>
  <si>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</si>
  <si>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</si>
  <si>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</si>
  <si>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</si>
  <si>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</si>
  <si>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</si>
  <si>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</si>
  <si>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</si>
  <si>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</si>
  <si>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</si>
  <si>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</si>
  <si>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</si>
  <si>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</si>
  <si>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</si>
  <si>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</si>
  <si>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</si>
  <si>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</si>
  <si>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</si>
  <si>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</si>
  <si>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</si>
  <si>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</si>
  <si>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</si>
  <si>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</si>
  <si>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</si>
  <si>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</si>
  <si>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</si>
  <si>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</si>
  <si>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</si>
  <si>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</si>
  <si>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</si>
  <si>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</si>
  <si>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</si>
  <si>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</si>
  <si>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</si>
  <si>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</si>
  <si>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</si>
  <si>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</si>
  <si>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</si>
  <si>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</si>
  <si>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</si>
  <si>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</si>
  <si>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</si>
  <si>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</si>
  <si>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</si>
  <si>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</si>
  <si>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</si>
  <si>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</si>
  <si>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</si>
  <si>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</si>
  <si>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</si>
  <si>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</si>
  <si>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</si>
  <si>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</si>
  <si>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</si>
  <si>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</si>
  <si>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</si>
  <si>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</si>
  <si>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</si>
  <si>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</si>
  <si>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</si>
  <si>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</si>
  <si>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</si>
  <si>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</si>
  <si>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</si>
  <si>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</si>
  <si>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</si>
  <si>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</si>
  <si>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</si>
  <si>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</si>
  <si>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</si>
  <si>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</si>
  <si>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</si>
  <si>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</si>
  <si>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</si>
  <si>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</si>
  <si>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</si>
  <si>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</si>
  <si>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</si>
  <si>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</si>
  <si>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</si>
  <si>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</si>
  <si>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</si>
  <si>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</si>
  <si>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</si>
  <si>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</si>
  <si>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</si>
  <si>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</si>
  <si>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</si>
  <si>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</si>
  <si>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</si>
  <si>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</si>
  <si>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</si>
  <si>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</si>
  <si>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</si>
  <si>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</si>
  <si>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</si>
  <si>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</si>
  <si>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</si>
  <si>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</si>
  <si>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</si>
  <si>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</si>
  <si>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</si>
  <si>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</si>
  <si>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</si>
  <si>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</si>
  <si>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</si>
  <si>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</si>
  <si>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</si>
  <si>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</si>
  <si>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</si>
  <si>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</si>
  <si>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</si>
  <si>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</si>
  <si>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</si>
  <si>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</si>
  <si>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</si>
  <si>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</si>
  <si>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</si>
  <si>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</si>
  <si>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</si>
  <si>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</si>
  <si>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</si>
  <si>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</si>
  <si>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</si>
  <si>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</si>
  <si>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</si>
  <si>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</si>
  <si>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</si>
  <si>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</si>
  <si>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</si>
  <si>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</si>
  <si>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</si>
  <si>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</si>
  <si>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</si>
  <si>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</si>
  <si>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</si>
  <si>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</si>
  <si>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</si>
  <si>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</si>
  <si>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</si>
  <si>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</si>
  <si>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</si>
  <si>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</si>
  <si>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</si>
  <si>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</si>
  <si>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</si>
  <si>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</si>
  <si>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</si>
  <si>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</si>
  <si>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</si>
  <si>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</si>
  <si>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</si>
  <si>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</si>
  <si>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</si>
  <si>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</si>
  <si>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</si>
  <si>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</si>
  <si>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</si>
  <si>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</si>
  <si>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</si>
  <si>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</si>
  <si>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</si>
  <si>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</si>
  <si>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</si>
  <si>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</si>
  <si>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</si>
  <si>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</si>
  <si>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</si>
  <si>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</si>
  <si>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</si>
  <si>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</si>
  <si>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</si>
  <si>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</si>
  <si>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</si>
  <si>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</si>
  <si>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</si>
  <si>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</si>
  <si>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</si>
  <si>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</si>
  <si>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</si>
  <si>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</si>
  <si>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</si>
  <si>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</si>
  <si>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</si>
  <si>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</si>
  <si>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</si>
  <si>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</si>
  <si>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</si>
  <si>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</si>
  <si>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</si>
  <si>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</si>
  <si>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</si>
  <si>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</si>
  <si>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</si>
  <si>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</si>
  <si>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</si>
  <si>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</si>
  <si>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</si>
  <si>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</si>
  <si>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</si>
  <si>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</si>
  <si>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</si>
  <si>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</si>
  <si>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</si>
  <si>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</si>
  <si>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</si>
  <si>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</si>
  <si>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</si>
  <si>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</si>
  <si>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</si>
  <si>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</si>
  <si>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</si>
  <si>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</si>
  <si>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</si>
  <si>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</si>
  <si>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</si>
  <si>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</si>
  <si>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</si>
  <si>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</si>
  <si>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</si>
  <si>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</si>
  <si>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</si>
  <si>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</si>
  <si>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</si>
  <si>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</si>
  <si>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</si>
  <si>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</si>
  <si>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</si>
  <si>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</si>
  <si>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</si>
  <si>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</si>
  <si>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</si>
  <si>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</si>
  <si>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</si>
  <si>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</si>
  <si>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</si>
  <si>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</si>
  <si>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</si>
  <si>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</si>
  <si>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</si>
  <si>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</si>
  <si>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</si>
  <si>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</si>
  <si>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</si>
  <si>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</si>
  <si>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</si>
  <si>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</si>
  <si>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</si>
  <si>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</si>
  <si>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</si>
  <si>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</si>
  <si>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</si>
  <si>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</si>
  <si>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</si>
  <si>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</si>
  <si>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</si>
  <si>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</si>
  <si>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</si>
  <si>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</si>
  <si>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</si>
  <si>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</si>
  <si>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</si>
  <si>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</si>
  <si>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</si>
  <si>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</si>
  <si>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</si>
  <si>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</si>
  <si>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</si>
  <si>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</si>
  <si>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</si>
  <si>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</si>
  <si>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</si>
  <si>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</si>
  <si>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</si>
  <si>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</si>
  <si>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</si>
  <si>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</si>
  <si>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</si>
  <si>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</si>
  <si>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</si>
  <si>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</si>
  <si>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</si>
  <si>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</si>
  <si>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</si>
  <si>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</si>
  <si>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</si>
  <si>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</si>
  <si>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</si>
  <si>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</si>
  <si>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</si>
  <si>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</si>
  <si>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</si>
  <si>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</si>
  <si>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</si>
  <si>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</si>
  <si>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</si>
  <si>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</si>
  <si>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</si>
  <si>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</si>
  <si>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</si>
  <si>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</si>
  <si>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</si>
  <si>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</si>
  <si>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</si>
  <si>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</si>
  <si>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</si>
  <si>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</si>
  <si>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</si>
  <si>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</si>
  <si>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</si>
  <si>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</si>
  <si>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</si>
  <si>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</si>
  <si>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</si>
  <si>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</si>
  <si>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</si>
  <si>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</si>
  <si>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</si>
  <si>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</si>
  <si>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</si>
  <si>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</si>
  <si>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</si>
  <si>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</si>
  <si>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</si>
  <si>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</si>
  <si>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</si>
  <si>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</si>
  <si>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</si>
  <si>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</si>
  <si>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</si>
  <si>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</si>
  <si>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</si>
  <si>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</si>
  <si>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</si>
  <si>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</si>
  <si>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</si>
  <si>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</si>
  <si>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</si>
  <si>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</si>
  <si>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</si>
  <si>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</si>
  <si>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</si>
  <si>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</si>
  <si>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</si>
  <si>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</si>
  <si>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</si>
  <si>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</si>
  <si>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</si>
  <si>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</si>
  <si>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</si>
  <si>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</si>
  <si>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</si>
  <si>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</si>
  <si>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</si>
  <si>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</si>
  <si>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</si>
  <si>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</si>
  <si>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</si>
  <si>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</si>
  <si>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</si>
  <si>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</si>
  <si>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</si>
  <si>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</si>
  <si>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</si>
  <si>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</si>
  <si>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</si>
  <si>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</si>
  <si>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</si>
  <si>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</si>
  <si>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</si>
  <si>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</si>
  <si>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</si>
  <si>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</si>
  <si>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</si>
  <si>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</si>
  <si>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</si>
  <si>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</si>
  <si>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</si>
  <si>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</si>
  <si>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</si>
  <si>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</si>
  <si>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</si>
  <si>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</si>
  <si>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</si>
  <si>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</si>
  <si>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</si>
  <si>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</si>
  <si>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</si>
  <si>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</si>
  <si>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</si>
  <si>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</si>
  <si>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</si>
  <si>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</si>
  <si>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</si>
  <si>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</si>
  <si>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</si>
  <si>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</si>
  <si>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</si>
  <si>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</si>
  <si>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</si>
  <si>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</si>
  <si>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</si>
  <si>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</si>
  <si>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</si>
  <si>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</si>
  <si>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</si>
  <si>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</si>
  <si>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</si>
  <si>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</si>
  <si>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</si>
  <si>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</si>
  <si>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</si>
  <si>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</si>
  <si>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</si>
  <si>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</si>
  <si>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</si>
  <si>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</si>
  <si>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</si>
  <si>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</si>
  <si>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</si>
  <si>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</si>
  <si>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</si>
  <si>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</si>
  <si>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</si>
  <si>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</si>
  <si>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</si>
  <si>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</si>
  <si>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</si>
  <si>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</si>
  <si>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</si>
  <si>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</si>
  <si>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</si>
  <si>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</si>
  <si>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</si>
  <si>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</si>
  <si>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</si>
  <si>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</si>
  <si>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</si>
  <si>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</si>
  <si>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</si>
  <si>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</si>
  <si>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</si>
  <si>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</si>
  <si>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</si>
  <si>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</si>
  <si>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</si>
  <si>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</si>
  <si>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</si>
  <si>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</si>
  <si>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</si>
  <si>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</si>
  <si>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</si>
  <si>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</si>
  <si>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</si>
  <si>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</si>
  <si>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</si>
  <si>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</si>
  <si>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</si>
  <si>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</si>
  <si>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</si>
  <si>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</si>
  <si>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</si>
  <si>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</si>
  <si>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</si>
  <si>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</si>
  <si>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</si>
  <si>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</si>
  <si>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</si>
  <si>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</si>
  <si>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</si>
  <si>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</si>
  <si>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</si>
  <si>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</si>
  <si>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</si>
  <si>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</si>
  <si>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</si>
  <si>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</si>
  <si>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</si>
  <si>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</si>
  <si>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</si>
  <si>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</si>
  <si>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</si>
  <si>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</si>
  <si>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</si>
  <si>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</si>
  <si>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</si>
  <si>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</si>
  <si>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</si>
  <si>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</si>
  <si>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</si>
  <si>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</si>
  <si>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</si>
  <si>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</si>
  <si>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</si>
  <si>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</si>
  <si>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</si>
  <si>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</si>
  <si>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</si>
  <si>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</si>
  <si>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</si>
  <si>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</si>
  <si>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</si>
  <si>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</si>
  <si>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</si>
  <si>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</si>
  <si>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</si>
  <si>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</si>
  <si>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</si>
  <si>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</si>
  <si>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</si>
  <si>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</si>
  <si>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</si>
  <si>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</si>
  <si>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</si>
  <si>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</si>
  <si>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</si>
  <si>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</si>
  <si>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</si>
  <si>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</si>
  <si>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</si>
  <si>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</si>
  <si>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</si>
  <si>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</si>
  <si>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</si>
  <si>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</si>
  <si>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</si>
  <si>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</si>
  <si>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</si>
  <si>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</si>
  <si>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</si>
  <si>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</si>
  <si>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</si>
  <si>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</si>
  <si>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</si>
  <si>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</si>
  <si>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</si>
  <si>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</si>
  <si>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</si>
  <si>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</si>
  <si>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</si>
  <si>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</si>
  <si>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</si>
  <si>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</si>
  <si>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</si>
  <si>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</si>
  <si>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</si>
  <si>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</si>
  <si>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</si>
  <si>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</si>
  <si>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</si>
  <si>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</si>
  <si>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</si>
  <si>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</si>
  <si>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</si>
  <si>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</si>
  <si>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</si>
  <si>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</si>
  <si>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</si>
  <si>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</si>
  <si>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</si>
  <si>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</si>
  <si>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</si>
  <si>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</si>
  <si>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</si>
  <si>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</si>
  <si>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</si>
  <si>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</si>
  <si>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</si>
  <si>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</si>
  <si>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</si>
  <si>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</si>
  <si>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</si>
  <si>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</si>
  <si>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</si>
  <si>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</si>
  <si>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</si>
  <si>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</si>
  <si>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</si>
  <si>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</si>
  <si>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</si>
  <si>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</si>
  <si>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</si>
  <si>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</si>
  <si>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</si>
  <si>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</si>
  <si>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</si>
  <si>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</si>
  <si>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</si>
  <si>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</si>
  <si>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</si>
  <si>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</si>
  <si>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</si>
  <si>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</si>
  <si>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</si>
  <si>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</si>
  <si>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</si>
  <si>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</si>
  <si>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</si>
  <si>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</si>
  <si>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</si>
  <si>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</si>
  <si>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</si>
  <si>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</si>
  <si>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</si>
  <si>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</si>
  <si>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</si>
  <si>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</si>
  <si>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</si>
  <si>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</si>
  <si>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</si>
  <si>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</si>
  <si>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</si>
  <si>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</si>
  <si>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</si>
  <si>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</si>
  <si>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</si>
  <si>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</si>
  <si>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</si>
  <si>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</si>
  <si>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</si>
  <si>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</si>
  <si>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</si>
  <si>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</si>
  <si>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</si>
  <si>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</si>
  <si>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</si>
  <si>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</si>
  <si>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</si>
  <si>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</si>
  <si>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</si>
  <si>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</si>
  <si>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</si>
  <si>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</si>
  <si>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</si>
  <si>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</si>
  <si>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</si>
  <si>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</si>
  <si>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</si>
  <si>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</si>
  <si>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</si>
  <si>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</si>
  <si>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</si>
  <si>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</si>
  <si>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</si>
  <si>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</si>
  <si>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</si>
  <si>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</si>
  <si>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</si>
  <si>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</si>
  <si>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</si>
  <si>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</si>
  <si>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</si>
  <si>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</si>
  <si>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</si>
  <si>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</si>
  <si>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</si>
  <si>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</si>
  <si>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</si>
  <si>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</si>
  <si>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</si>
  <si>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</si>
  <si>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</si>
  <si>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</si>
  <si>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</si>
  <si>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</si>
  <si>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</si>
  <si>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</si>
  <si>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</si>
  <si>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</si>
  <si>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</si>
  <si>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</si>
  <si>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</si>
  <si>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</si>
  <si>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</si>
  <si>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</si>
  <si>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</si>
  <si>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</si>
  <si>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</si>
  <si>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</si>
  <si>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</si>
  <si>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</si>
  <si>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</si>
  <si>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</si>
  <si>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</si>
  <si>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</si>
  <si>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</si>
  <si>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</si>
  <si>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</si>
  <si>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</si>
  <si>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</si>
  <si>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</si>
  <si>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</si>
  <si>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</si>
  <si>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</si>
  <si>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</si>
  <si>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</si>
  <si>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</si>
  <si>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</si>
  <si>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</si>
  <si>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</si>
  <si>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</si>
  <si>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</si>
  <si>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</si>
  <si>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</si>
  <si>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</si>
  <si>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</si>
  <si>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</si>
  <si>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</si>
  <si>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</si>
  <si>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</si>
  <si>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</si>
  <si>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</si>
  <si>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</si>
  <si>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</si>
  <si>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</si>
  <si>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</si>
  <si>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</si>
  <si>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</si>
  <si>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</si>
  <si>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</si>
  <si>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</si>
  <si>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</si>
  <si>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</si>
  <si>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</si>
  <si>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</si>
  <si>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</si>
  <si>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</si>
  <si>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</si>
  <si>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</si>
  <si>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</si>
  <si>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</si>
  <si>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</si>
  <si>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</si>
  <si>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</si>
  <si>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</si>
  <si>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</si>
  <si>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</si>
  <si>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</si>
  <si>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</si>
  <si>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</si>
  <si>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</si>
  <si>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</si>
  <si>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</si>
  <si>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</si>
  <si>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</si>
  <si>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</si>
  <si>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</si>
  <si>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</si>
  <si>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</si>
  <si>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</si>
  <si>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</si>
  <si>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</si>
  <si>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</si>
  <si>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</si>
  <si>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</si>
  <si>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</si>
  <si>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</si>
  <si>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</si>
  <si>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</si>
  <si>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</si>
  <si>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</si>
  <si>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</si>
  <si>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</si>
  <si>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</si>
  <si>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</si>
  <si>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</si>
  <si>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</si>
  <si>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</si>
  <si>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</si>
  <si>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</si>
  <si>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</si>
  <si>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</si>
  <si>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</si>
  <si>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</si>
  <si>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</si>
  <si>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</si>
  <si>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</si>
  <si>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</si>
  <si>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</si>
  <si>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</si>
  <si>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</si>
  <si>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</si>
  <si>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</si>
  <si>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</si>
  <si>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</si>
  <si>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</si>
  <si>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</si>
  <si>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</si>
  <si>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</si>
  <si>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</si>
  <si>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</si>
  <si>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</si>
  <si>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</si>
  <si>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</si>
  <si>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</si>
  <si>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</si>
  <si>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</si>
  <si>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</si>
  <si>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</si>
  <si>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</si>
  <si>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</si>
  <si>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</si>
  <si>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</si>
  <si>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</si>
  <si>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</si>
  <si>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</si>
  <si>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</si>
  <si>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</si>
  <si>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</si>
  <si>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</si>
  <si>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</si>
  <si>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</si>
  <si>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</si>
  <si>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</si>
  <si>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</si>
  <si>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</si>
  <si>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</si>
  <si>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</si>
  <si>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</si>
  <si>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</si>
  <si>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</si>
  <si>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</si>
  <si>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</si>
  <si>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</si>
  <si>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</si>
  <si>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</si>
  <si>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</si>
  <si>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</si>
  <si>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</si>
  <si>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</si>
  <si>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</si>
  <si>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</si>
  <si>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</si>
  <si>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</si>
  <si>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</si>
  <si>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</si>
  <si>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</si>
  <si>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</si>
  <si>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</si>
  <si>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</si>
  <si>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</si>
  <si>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</si>
  <si>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</si>
  <si>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</si>
  <si>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</si>
  <si>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</si>
  <si>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</si>
  <si>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</si>
  <si>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</si>
  <si>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</si>
  <si>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</si>
  <si>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</si>
  <si>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</si>
  <si>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</si>
  <si>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</si>
  <si>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</si>
  <si>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</si>
  <si>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</si>
  <si>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</si>
  <si>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</si>
  <si>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</si>
  <si>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</si>
  <si>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</si>
  <si>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</si>
  <si>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</si>
  <si>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</si>
  <si>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</si>
  <si>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</si>
  <si>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</si>
  <si>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</si>
  <si>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</si>
  <si>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</si>
  <si>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</si>
  <si>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</si>
  <si>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</si>
  <si>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</si>
  <si>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</si>
  <si>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</si>
  <si>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</si>
  <si>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</si>
  <si>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</si>
  <si>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</si>
  <si>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</si>
  <si>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</si>
  <si>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</si>
  <si>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</si>
  <si>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</si>
  <si>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</si>
  <si>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</si>
  <si>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</si>
  <si>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</si>
  <si>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</si>
  <si>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</si>
  <si>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</si>
  <si>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</si>
  <si>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</si>
  <si>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</si>
  <si>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</si>
  <si>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</si>
  <si>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</si>
  <si>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</si>
  <si>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</si>
  <si>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</si>
  <si>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</si>
  <si>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</si>
  <si>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</si>
  <si>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</si>
  <si>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</si>
  <si>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</si>
  <si>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</si>
  <si>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</si>
  <si>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</si>
  <si>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</si>
  <si>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</si>
  <si>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</si>
  <si>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</si>
  <si>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</si>
  <si>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</si>
  <si>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</si>
  <si>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</si>
  <si>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</si>
  <si>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</si>
  <si>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</si>
  <si>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</si>
  <si>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</si>
  <si>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</si>
  <si>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</si>
  <si>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</si>
  <si>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</si>
  <si>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</si>
  <si>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</si>
  <si>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</si>
  <si>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</si>
  <si>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</si>
  <si>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</si>
  <si>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</si>
  <si>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</si>
  <si>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</si>
  <si>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</si>
  <si>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</si>
  <si>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</si>
  <si>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</si>
  <si>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</si>
  <si>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</si>
  <si>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</si>
  <si>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</si>
  <si>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</si>
  <si>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</si>
  <si>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</si>
  <si>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</si>
  <si>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</si>
  <si>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</si>
  <si>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</si>
  <si>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</si>
  <si>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</si>
  <si>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</si>
  <si>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</si>
  <si>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</si>
  <si>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</si>
  <si>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</si>
  <si>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</si>
  <si>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</si>
  <si>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</si>
  <si>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</si>
  <si>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</si>
  <si>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</si>
  <si>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</si>
  <si>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</si>
  <si>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</si>
  <si>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</si>
  <si>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</si>
  <si>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</si>
  <si>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</si>
  <si>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</si>
  <si>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</si>
  <si>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</si>
  <si>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</si>
  <si>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</si>
  <si>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</si>
  <si>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</si>
  <si>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</si>
  <si>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</si>
  <si>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</si>
  <si>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</si>
  <si>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</si>
  <si>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</si>
  <si>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</si>
  <si>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</si>
  <si>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</si>
  <si>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</si>
  <si>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</si>
  <si>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</si>
  <si>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</si>
  <si>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</si>
  <si>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</si>
  <si>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</si>
  <si>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</si>
  <si>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</si>
  <si>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</si>
  <si>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</si>
  <si>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</si>
  <si>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</si>
  <si>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</si>
  <si>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</si>
  <si>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</si>
  <si>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</si>
  <si>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</si>
  <si>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</si>
  <si>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</si>
  <si>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</si>
  <si>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</si>
  <si>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</si>
  <si>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</si>
  <si>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</si>
  <si>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</si>
  <si>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</si>
  <si>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</si>
  <si>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</si>
  <si>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</si>
  <si>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</si>
  <si>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</si>
  <si>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</si>
  <si>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</si>
  <si>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</si>
  <si>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</si>
  <si>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</si>
  <si>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</si>
  <si>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</si>
  <si>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</si>
  <si>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</si>
  <si>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</si>
  <si>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</si>
  <si>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</si>
  <si>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</si>
  <si>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</si>
  <si>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</si>
  <si>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</si>
  <si>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</si>
  <si>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</si>
  <si>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</si>
  <si>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</si>
  <si>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</si>
  <si>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</si>
  <si>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</si>
  <si>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</si>
  <si>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</si>
  <si>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</si>
  <si>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</si>
  <si>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</si>
  <si>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</si>
  <si>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</si>
  <si>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</si>
  <si>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</si>
  <si>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</si>
  <si>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</si>
  <si>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</si>
  <si>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</si>
  <si>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</si>
  <si>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</si>
  <si>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</si>
  <si>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</si>
  <si>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</si>
  <si>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</si>
  <si>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</si>
  <si>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</si>
  <si>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</si>
  <si>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</si>
  <si>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</si>
  <si>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</si>
  <si>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</si>
  <si>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</si>
  <si>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</si>
  <si>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</si>
  <si>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</si>
  <si>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</si>
  <si>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</si>
  <si>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</si>
  <si>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</si>
  <si>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</si>
  <si>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</si>
  <si>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</si>
  <si>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</si>
  <si>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</si>
  <si>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</si>
  <si>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</si>
  <si>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</si>
  <si>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</si>
  <si>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</si>
  <si>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</si>
  <si>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</si>
  <si>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</si>
  <si>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</si>
  <si>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</si>
  <si>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</si>
  <si>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</si>
  <si>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</si>
  <si>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</si>
  <si>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</si>
  <si>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</si>
  <si>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</si>
  <si>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</si>
  <si>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</si>
  <si>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</si>
  <si>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</si>
  <si>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</si>
  <si>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</si>
  <si>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</si>
  <si>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</si>
  <si>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</si>
  <si>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</si>
  <si>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</si>
  <si>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</si>
  <si>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</si>
  <si>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</si>
  <si>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</si>
  <si>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</si>
  <si>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</si>
  <si>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</si>
  <si>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</si>
  <si>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</si>
  <si>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</si>
  <si>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</si>
  <si>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</si>
  <si>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</si>
  <si>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</si>
  <si>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</si>
  <si>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</si>
  <si>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</si>
  <si>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</si>
  <si>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</si>
  <si>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</si>
  <si>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</si>
  <si>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</si>
  <si>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</si>
  <si>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</si>
  <si>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</si>
  <si>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</si>
  <si>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</si>
  <si>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</si>
  <si>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</si>
  <si>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</si>
  <si>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</si>
  <si>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</si>
  <si>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</si>
  <si>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</si>
  <si>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</si>
  <si>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</si>
  <si>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</si>
  <si>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</si>
  <si>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</si>
  <si>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</si>
  <si>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</si>
  <si>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</si>
  <si>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</si>
  <si>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</si>
  <si>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</si>
  <si>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</si>
  <si>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</si>
  <si>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</si>
  <si>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</si>
  <si>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</si>
  <si>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</si>
  <si>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</si>
  <si>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</si>
  <si>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</si>
  <si>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</si>
  <si>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</si>
  <si>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</si>
  <si>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</si>
  <si>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</si>
  <si>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</si>
  <si>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</si>
  <si>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</si>
  <si>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</si>
  <si>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</si>
  <si>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</si>
  <si>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</si>
  <si>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</si>
  <si>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</si>
  <si>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</si>
  <si>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</si>
  <si>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</si>
  <si>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</si>
  <si>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</si>
  <si>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</si>
  <si>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</si>
  <si>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</si>
  <si>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</si>
  <si>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</si>
  <si>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</si>
  <si>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</si>
  <si>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</si>
  <si>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</si>
  <si>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</si>
  <si>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</si>
  <si>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</si>
  <si>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</si>
  <si>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</si>
  <si>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</si>
  <si>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</si>
  <si>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</si>
  <si>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</si>
  <si>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</si>
  <si>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</si>
  <si>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</si>
  <si>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</si>
  <si>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</si>
  <si>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</si>
  <si>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</si>
  <si>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</si>
  <si>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</si>
  <si>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</si>
  <si>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</si>
  <si>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</si>
  <si>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</si>
  <si>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</si>
  <si>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</si>
  <si>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</si>
  <si>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</si>
  <si>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</si>
  <si>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</si>
  <si>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</si>
  <si>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</si>
  <si>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</si>
  <si>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</si>
  <si>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</si>
  <si>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</si>
  <si>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</si>
  <si>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</si>
  <si>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</si>
  <si>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</si>
  <si>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</si>
  <si>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</si>
  <si>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</si>
  <si>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</si>
  <si>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</si>
  <si>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</si>
  <si>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</si>
  <si>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</si>
  <si>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</si>
  <si>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</si>
  <si>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</si>
  <si>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</si>
  <si>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</si>
  <si>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</si>
  <si>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</si>
  <si>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</si>
  <si>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</si>
  <si>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</si>
  <si>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</si>
  <si>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</si>
  <si>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</si>
  <si>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</si>
  <si>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</si>
  <si>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</si>
  <si>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</si>
  <si>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</si>
  <si>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</si>
  <si>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</si>
  <si>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</si>
  <si>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</si>
  <si>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</si>
  <si>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</si>
  <si>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</si>
  <si>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</si>
  <si>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</si>
  <si>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</si>
  <si>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</si>
  <si>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</si>
  <si>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</si>
  <si>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</si>
  <si>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</si>
  <si>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</si>
  <si>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</si>
  <si>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</si>
  <si>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</si>
  <si>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</si>
  <si>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</si>
  <si>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</si>
  <si>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</si>
  <si>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</si>
  <si>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</si>
  <si>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</si>
  <si>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</si>
  <si>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</si>
  <si>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</si>
  <si>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</si>
  <si>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</si>
  <si>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</si>
  <si>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</si>
  <si>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</si>
  <si>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</si>
  <si>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</si>
  <si>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</si>
  <si>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</si>
  <si>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</si>
  <si>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</si>
  <si>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</si>
  <si>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</si>
  <si>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</si>
  <si>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</si>
  <si>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</si>
  <si>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</si>
  <si>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</si>
  <si>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</si>
  <si>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</si>
  <si>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</si>
  <si>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</si>
  <si>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</si>
  <si>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</si>
  <si>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</si>
  <si>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</si>
  <si>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</si>
  <si>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</si>
  <si>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</si>
  <si>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</si>
  <si>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</si>
  <si>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</si>
  <si>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</si>
  <si>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</si>
  <si>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</si>
  <si>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</si>
  <si>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</si>
  <si>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</si>
  <si>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</si>
  <si>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</si>
  <si>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</si>
  <si>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</si>
  <si>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</si>
  <si>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</si>
  <si>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</si>
  <si>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</si>
  <si>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</si>
  <si>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</si>
  <si>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</si>
  <si>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</si>
  <si>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</si>
  <si>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</si>
  <si>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</si>
  <si>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</si>
  <si>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</si>
  <si>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</si>
  <si>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</si>
  <si>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</si>
  <si>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</si>
  <si>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</si>
  <si>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</si>
  <si>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</si>
  <si>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</si>
  <si>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</si>
  <si>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</si>
  <si>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</si>
  <si>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</si>
  <si>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</si>
  <si>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</si>
  <si>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</si>
  <si>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</si>
  <si>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</si>
  <si>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</si>
  <si>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</si>
  <si>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</si>
  <si>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</si>
  <si>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</si>
  <si>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</si>
  <si>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</si>
  <si>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</si>
  <si>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</si>
  <si>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</si>
  <si>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</si>
  <si>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</si>
  <si>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</si>
  <si>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</si>
  <si>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</si>
  <si>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</si>
  <si>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</si>
  <si>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</si>
  <si>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</si>
  <si>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</si>
  <si>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</si>
  <si>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</si>
  <si>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</si>
  <si>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</si>
  <si>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</si>
  <si>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</si>
  <si>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</si>
  <si>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</si>
  <si>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</si>
  <si>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</si>
  <si>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</si>
  <si>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</si>
  <si>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</si>
  <si>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</si>
  <si>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</si>
  <si>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</si>
  <si>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</si>
  <si>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</si>
  <si>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</si>
  <si>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</si>
  <si>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</si>
  <si>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</si>
  <si>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</si>
  <si>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</si>
  <si>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</si>
  <si>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</si>
  <si>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</si>
  <si>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</si>
  <si>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</si>
  <si>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</si>
  <si>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</si>
  <si>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</si>
  <si>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</si>
  <si>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</si>
  <si>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</si>
  <si>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</si>
  <si>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</si>
  <si>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</si>
  <si>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</si>
  <si>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</si>
  <si>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</si>
  <si>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</si>
  <si>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</si>
  <si>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</si>
  <si>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</si>
  <si>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</si>
  <si>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</si>
  <si>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</si>
  <si>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</si>
  <si>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</si>
  <si>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</si>
  <si>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</si>
  <si>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</si>
  <si>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</si>
  <si>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</si>
  <si>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</si>
  <si>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</si>
  <si>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</si>
  <si>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</si>
  <si>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</si>
  <si>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</si>
  <si>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</si>
  <si>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</si>
  <si>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</si>
  <si>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</si>
  <si>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</si>
  <si>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</si>
  <si>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</si>
  <si>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</si>
  <si>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</si>
  <si>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</si>
  <si>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</si>
  <si>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</si>
  <si>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</si>
  <si>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</si>
  <si>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</si>
  <si>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</si>
  <si>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</si>
  <si>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</si>
  <si>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</si>
  <si>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</si>
  <si>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</si>
  <si>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</si>
  <si>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</si>
  <si>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</si>
  <si>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</si>
  <si>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</si>
  <si>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</si>
  <si>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</si>
  <si>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</si>
  <si>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</si>
  <si>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</si>
  <si>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</si>
  <si>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</si>
  <si>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</si>
  <si>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</si>
  <si>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</si>
  <si>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</si>
  <si>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</si>
  <si>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</si>
  <si>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</si>
  <si>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</si>
  <si>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</si>
  <si>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</si>
  <si>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</si>
  <si>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</si>
  <si>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</si>
  <si>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</si>
  <si>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</si>
  <si>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</si>
  <si>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</si>
  <si>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</si>
  <si>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</si>
  <si>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</si>
  <si>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</si>
  <si>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</si>
  <si>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</si>
  <si>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</si>
  <si>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</si>
  <si>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</si>
  <si>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</si>
  <si>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</si>
  <si>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</si>
  <si>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</si>
  <si>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</si>
  <si>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</si>
  <si>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</si>
  <si>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</si>
  <si>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</si>
  <si>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</si>
  <si>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</si>
  <si>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</si>
  <si>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</si>
  <si>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</si>
  <si>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</si>
  <si>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</si>
  <si>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</si>
  <si>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</si>
  <si>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</si>
  <si>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</si>
  <si>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</si>
  <si>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</si>
  <si>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</si>
  <si>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</si>
  <si>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</si>
  <si>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</si>
  <si>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</si>
  <si>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</si>
  <si>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</si>
  <si>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</si>
  <si>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</si>
  <si>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</si>
  <si>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</si>
  <si>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</si>
  <si>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</si>
  <si>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</si>
  <si>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</si>
  <si>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</si>
  <si>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</si>
  <si>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</si>
  <si>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</si>
  <si>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</si>
  <si>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</si>
  <si>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</si>
  <si>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</si>
  <si>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</si>
  <si>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</si>
  <si>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</si>
  <si>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</si>
  <si>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</si>
  <si>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</si>
  <si>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</si>
  <si>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</si>
  <si>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</si>
  <si>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</si>
  <si>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</si>
  <si>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</si>
  <si>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</si>
  <si>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</si>
  <si>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</si>
  <si>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</si>
  <si>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</si>
  <si>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</si>
  <si>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</si>
  <si>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</si>
  <si>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</si>
  <si>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</si>
  <si>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</si>
  <si>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</si>
  <si>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</si>
  <si>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</si>
  <si>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</si>
  <si>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</si>
  <si>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</si>
  <si>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</si>
  <si>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</si>
  <si>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</si>
  <si>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</si>
  <si>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</si>
  <si>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</si>
  <si>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</si>
  <si>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</si>
  <si>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</si>
  <si>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</si>
  <si>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</si>
  <si>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</si>
  <si>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</si>
  <si>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</si>
  <si>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</si>
  <si>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</si>
  <si>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</si>
  <si>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</si>
  <si>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</si>
  <si>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</si>
  <si>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</si>
  <si>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</si>
  <si>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</si>
  <si>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</si>
  <si>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</si>
  <si>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</si>
  <si>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</si>
  <si>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</si>
  <si>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</si>
  <si>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</si>
  <si>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</si>
  <si>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</si>
  <si>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</si>
  <si>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</si>
  <si>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</si>
  <si>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</si>
  <si>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</si>
  <si>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</si>
  <si>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</si>
  <si>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</si>
  <si>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</si>
  <si>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</si>
  <si>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</si>
  <si>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</si>
  <si>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</si>
  <si>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</si>
  <si>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</si>
  <si>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</si>
  <si>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</si>
  <si>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</si>
  <si>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</si>
  <si>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</si>
  <si>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</si>
  <si>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</si>
  <si>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</si>
  <si>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</si>
  <si>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</si>
  <si>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</si>
  <si>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</si>
  <si>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</si>
  <si>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</si>
  <si>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</si>
  <si>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</si>
  <si>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</si>
  <si>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</si>
  <si>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</si>
  <si>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</si>
  <si>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</si>
  <si>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</si>
  <si>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</si>
  <si>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</si>
  <si>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</si>
  <si>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</si>
  <si>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</si>
  <si>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</si>
  <si>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</si>
  <si>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</si>
  <si>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</si>
  <si>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</si>
  <si>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</si>
  <si>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</si>
  <si>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</si>
  <si>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</si>
  <si>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</si>
  <si>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</si>
  <si>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</si>
  <si>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</si>
  <si>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</si>
  <si>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</si>
  <si>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</si>
  <si>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</si>
  <si>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</si>
  <si>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</si>
  <si>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</si>
  <si>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</si>
  <si>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</si>
  <si>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</si>
  <si>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</si>
  <si>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</si>
  <si>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</si>
  <si>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</si>
  <si>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</si>
  <si>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</si>
  <si>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</si>
  <si>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</si>
  <si>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</si>
  <si>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</si>
  <si>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</si>
  <si>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</si>
  <si>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</si>
  <si>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</si>
  <si>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</si>
  <si>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</si>
  <si>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</si>
  <si>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</si>
  <si>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</si>
  <si>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</si>
  <si>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</si>
  <si>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</si>
  <si>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</si>
  <si>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</si>
  <si>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</si>
  <si>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</si>
  <si>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</si>
  <si>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</si>
  <si>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</si>
  <si>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</si>
  <si>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</si>
  <si>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</si>
  <si>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</si>
  <si>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</si>
  <si>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</si>
  <si>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</si>
  <si>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</si>
  <si>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</si>
  <si>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</si>
  <si>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</si>
  <si>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</si>
  <si>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</si>
  <si>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</si>
  <si>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</si>
  <si>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</si>
  <si>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</si>
  <si>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</si>
  <si>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</si>
  <si>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</si>
  <si>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</si>
  <si>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</si>
  <si>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</si>
  <si>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</si>
  <si>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</si>
  <si>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</si>
  <si>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</si>
  <si>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</si>
  <si>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</si>
  <si>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</si>
  <si>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</si>
  <si>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</si>
  <si>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</si>
  <si>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</si>
  <si>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</si>
  <si>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</si>
  <si>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</si>
  <si>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</si>
  <si>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</si>
  <si>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</si>
  <si>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</si>
  <si>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</si>
  <si>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</si>
  <si>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</si>
  <si>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</si>
  <si>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</si>
  <si>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</si>
  <si>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</si>
  <si>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</si>
  <si>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</si>
  <si>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</si>
  <si>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</si>
  <si>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</si>
  <si>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</si>
  <si>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</si>
  <si>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</si>
  <si>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</si>
  <si>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</si>
  <si>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</si>
  <si>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</si>
  <si>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</si>
  <si>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</si>
  <si>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</si>
  <si>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</si>
  <si>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</si>
  <si>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</si>
  <si>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</si>
  <si>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</si>
  <si>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</si>
  <si>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</si>
  <si>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</si>
  <si>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</si>
  <si>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</si>
  <si>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</si>
  <si>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</si>
  <si>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</si>
  <si>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</si>
  <si>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</si>
  <si>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</si>
  <si>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</si>
  <si>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</si>
  <si>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</si>
  <si>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</si>
  <si>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</si>
  <si>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</si>
  <si>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</si>
  <si>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</si>
  <si>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</si>
  <si>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</si>
  <si>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</si>
  <si>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</si>
  <si>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</si>
  <si>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</si>
  <si>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</si>
  <si>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</si>
  <si>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</si>
  <si>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</si>
  <si>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</si>
  <si>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</si>
  <si>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</si>
  <si>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</si>
  <si>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</si>
  <si>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</si>
  <si>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</si>
  <si>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</si>
  <si>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</si>
  <si>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</si>
  <si>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</si>
  <si>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</si>
  <si>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</si>
  <si>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</si>
  <si>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</si>
  <si>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</si>
  <si>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</si>
  <si>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</si>
  <si>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</si>
  <si>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</si>
  <si>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</si>
  <si>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</si>
  <si>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</si>
  <si>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</si>
  <si>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</si>
  <si>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</si>
  <si>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</si>
  <si>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</si>
  <si>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</si>
  <si>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</si>
  <si>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</si>
  <si>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</si>
  <si>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</si>
  <si>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</si>
  <si>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</si>
  <si>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</si>
  <si>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</si>
  <si>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</si>
  <si>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</si>
  <si>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</si>
  <si>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</si>
  <si>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</si>
  <si>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</si>
  <si>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</si>
  <si>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</si>
  <si>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</si>
  <si>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</si>
  <si>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</si>
  <si>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</si>
  <si>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</si>
  <si>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</si>
  <si>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</si>
  <si>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</si>
  <si>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</si>
  <si>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</si>
  <si>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</si>
  <si>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</si>
  <si>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</si>
  <si>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</si>
  <si>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</si>
  <si>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</si>
  <si>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</si>
  <si>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</si>
  <si>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</si>
  <si>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</si>
  <si>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</si>
  <si>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</si>
  <si>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</si>
  <si>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</si>
  <si>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</si>
  <si>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</si>
  <si>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</si>
  <si>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</si>
  <si>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</si>
  <si>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</si>
  <si>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</si>
  <si>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</si>
  <si>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</si>
  <si>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</si>
  <si>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</si>
  <si>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</si>
  <si>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</si>
  <si>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</si>
  <si>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</si>
  <si>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</si>
  <si>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</si>
  <si>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</si>
  <si>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</si>
  <si>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</si>
  <si>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</si>
  <si>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</si>
  <si>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</si>
  <si>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</si>
  <si>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</si>
  <si>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</si>
  <si>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</si>
  <si>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</si>
  <si>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</si>
  <si>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</si>
  <si>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</si>
  <si>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</si>
  <si>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</si>
  <si>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</si>
  <si>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</si>
  <si>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</si>
  <si>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</si>
  <si>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</si>
  <si>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</si>
  <si>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</si>
  <si>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</si>
  <si>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</si>
  <si>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</si>
  <si>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</si>
  <si>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</si>
  <si>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</si>
  <si>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</si>
  <si>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</si>
  <si>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</si>
  <si>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</si>
  <si>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</si>
  <si>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</si>
  <si>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</si>
  <si>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</si>
  <si>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</si>
  <si>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</si>
  <si>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</si>
  <si>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</si>
  <si>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</si>
  <si>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</si>
  <si>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</si>
  <si>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</si>
  <si>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</si>
  <si>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</si>
  <si>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</si>
  <si>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</si>
  <si>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</si>
  <si>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</si>
  <si>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</si>
  <si>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</si>
  <si>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</si>
  <si>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</si>
  <si>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</si>
  <si>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</si>
  <si>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</si>
  <si>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</si>
  <si>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</si>
  <si>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</si>
  <si>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</si>
  <si>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</si>
  <si>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</si>
  <si>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</si>
  <si>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</si>
  <si>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</si>
  <si>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</si>
  <si>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</si>
  <si>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</si>
  <si>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</si>
  <si>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</si>
  <si>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</si>
  <si>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</si>
  <si>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</si>
  <si>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</si>
  <si>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</si>
  <si>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</si>
  <si>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</si>
  <si>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</si>
  <si>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</si>
  <si>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</si>
  <si>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</si>
  <si>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</si>
  <si>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</si>
  <si>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</si>
  <si>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</si>
  <si>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</si>
  <si>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</si>
  <si>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</si>
  <si>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</si>
  <si>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</si>
  <si>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</si>
  <si>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</si>
  <si>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</si>
  <si>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</si>
  <si>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</si>
  <si>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</si>
  <si>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</si>
  <si>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</si>
  <si>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</si>
  <si>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</si>
  <si>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</si>
  <si>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</si>
  <si>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</si>
  <si>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</si>
  <si>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</si>
  <si>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</si>
  <si>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</si>
  <si>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</si>
  <si>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</si>
  <si>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</si>
  <si>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</si>
  <si>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</si>
  <si>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</si>
  <si>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</si>
  <si>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</si>
  <si>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</si>
  <si>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</si>
  <si>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</si>
  <si>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</si>
  <si>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</si>
  <si>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</si>
  <si>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</si>
  <si>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</si>
  <si>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</si>
  <si>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</si>
  <si>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</si>
  <si>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</si>
  <si>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</si>
  <si>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</si>
  <si>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</si>
  <si>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</si>
  <si>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</si>
  <si>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</si>
  <si>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</si>
  <si>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</si>
  <si>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</si>
  <si>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</si>
  <si>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</si>
  <si>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</si>
  <si>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</si>
  <si>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</si>
  <si>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</si>
  <si>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</si>
  <si>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</si>
  <si>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</si>
  <si>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</si>
  <si>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</si>
  <si>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</si>
  <si>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</si>
  <si>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</si>
  <si>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</si>
  <si>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</si>
  <si>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</si>
  <si>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</si>
  <si>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</si>
  <si>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</si>
  <si>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</si>
  <si>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</si>
  <si>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</si>
  <si>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</si>
  <si>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</si>
  <si>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</si>
  <si>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</si>
  <si>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</si>
  <si>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</si>
  <si>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</si>
  <si>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</si>
  <si>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</si>
  <si>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</si>
  <si>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</si>
  <si>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</si>
  <si>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</si>
  <si>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</si>
  <si>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</si>
  <si>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</si>
  <si>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</si>
  <si>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</si>
  <si>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</si>
  <si>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</si>
  <si>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</si>
  <si>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</si>
  <si>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</si>
  <si>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</si>
  <si>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</si>
  <si>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</si>
  <si>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</si>
  <si>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</si>
  <si>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</si>
  <si>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</si>
  <si>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</si>
  <si>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</si>
  <si>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</si>
  <si>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</si>
  <si>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</si>
  <si>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</si>
  <si>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</si>
  <si>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</si>
  <si>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</si>
  <si>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</si>
  <si>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</si>
  <si>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</si>
  <si>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</si>
  <si>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</si>
  <si>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</si>
  <si>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</si>
  <si>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</si>
  <si>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</si>
  <si>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</si>
  <si>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</si>
  <si>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</si>
  <si>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</si>
  <si>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</si>
  <si>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</si>
  <si>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</si>
  <si>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</si>
  <si>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</si>
  <si>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</si>
  <si>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</si>
  <si>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</si>
  <si>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</si>
  <si>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</si>
  <si>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</si>
  <si>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</si>
  <si>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</si>
  <si>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</si>
  <si>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</si>
  <si>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</si>
  <si>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</si>
  <si>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</si>
  <si>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</si>
  <si>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</si>
  <si>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</si>
  <si>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</si>
  <si>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</si>
  <si>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</si>
  <si>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</si>
  <si>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</si>
  <si>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</si>
  <si>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</si>
  <si>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</si>
  <si>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</si>
  <si>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</si>
  <si>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</si>
  <si>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</si>
  <si>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</si>
  <si>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</si>
  <si>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</si>
  <si>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</si>
  <si>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</si>
  <si>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</si>
  <si>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</si>
  <si>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</si>
  <si>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</si>
  <si>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</si>
  <si>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</si>
  <si>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</si>
  <si>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</si>
  <si>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</si>
  <si>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</si>
  <si>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</si>
  <si>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</si>
  <si>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</si>
  <si>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</si>
  <si>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</si>
  <si>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</si>
  <si>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</si>
  <si>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</si>
  <si>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</si>
  <si>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</si>
  <si>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</si>
  <si>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</si>
  <si>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</si>
  <si>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</si>
  <si>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</si>
  <si>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</si>
  <si>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</si>
  <si>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</si>
  <si>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</si>
  <si>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</si>
  <si>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</si>
  <si>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</si>
  <si>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</si>
  <si>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</si>
  <si>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</si>
  <si>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</si>
  <si>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</si>
  <si>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</si>
  <si>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</si>
  <si>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</si>
  <si>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</si>
  <si>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</si>
  <si>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</si>
  <si>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</si>
  <si>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</si>
  <si>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</si>
  <si>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</si>
  <si>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</si>
  <si>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</si>
  <si>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</si>
  <si>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</si>
  <si>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</si>
  <si>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</si>
  <si>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</si>
  <si>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</si>
  <si>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</si>
  <si>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</si>
  <si>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</si>
  <si>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</si>
  <si>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</si>
  <si>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</si>
  <si>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</si>
  <si>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</si>
  <si>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</si>
  <si>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</si>
  <si>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</si>
  <si>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</si>
  <si>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</si>
  <si>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</si>
  <si>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</si>
  <si>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</si>
  <si>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</si>
  <si>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</si>
  <si>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</si>
  <si>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</si>
  <si>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</si>
  <si>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</si>
  <si>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</si>
  <si>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</si>
  <si>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</si>
  <si>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</si>
  <si>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</si>
  <si>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</si>
  <si>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</si>
  <si>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</si>
  <si>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</si>
  <si>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</si>
  <si>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</si>
  <si>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</si>
  <si>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</si>
  <si>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</si>
  <si>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</si>
  <si>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</si>
  <si>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</si>
  <si>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</si>
  <si>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</si>
  <si>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</si>
  <si>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</si>
  <si>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</si>
  <si>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</si>
  <si>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</si>
  <si>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</si>
  <si>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</si>
  <si>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</si>
  <si>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</si>
  <si>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</si>
  <si>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</si>
  <si>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</si>
  <si>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</si>
  <si>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</si>
  <si>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</si>
  <si>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</si>
  <si>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</si>
  <si>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</si>
  <si>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</si>
  <si>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</si>
  <si>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</si>
  <si>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</si>
  <si>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</si>
  <si>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</si>
  <si>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</si>
  <si>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</si>
  <si>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</si>
  <si>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</si>
  <si>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</si>
  <si>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</si>
  <si>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</si>
  <si>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</si>
  <si>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</si>
  <si>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</si>
  <si>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</si>
  <si>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</si>
  <si>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</si>
  <si>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</si>
  <si>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</si>
  <si>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</si>
  <si>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</si>
  <si>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</si>
  <si>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</si>
  <si>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</si>
  <si>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</si>
  <si>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</si>
  <si>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</si>
  <si>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</si>
  <si>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</si>
  <si>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</si>
  <si>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</si>
  <si>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</si>
  <si>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</si>
  <si>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</si>
  <si>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</si>
  <si>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</si>
  <si>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</si>
  <si>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</si>
  <si>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</si>
  <si>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</si>
  <si>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</si>
  <si>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</si>
  <si>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</si>
  <si>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</si>
  <si>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</si>
  <si>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</si>
  <si>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</si>
  <si>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</si>
  <si>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</si>
  <si>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</si>
  <si>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</si>
  <si>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</si>
  <si>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</si>
  <si>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</si>
  <si>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</si>
  <si>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</si>
  <si>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</si>
  <si>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</si>
  <si>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</si>
  <si>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</si>
  <si>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</si>
  <si>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</si>
  <si>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</si>
  <si>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</si>
  <si>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</si>
  <si>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</si>
  <si>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</si>
  <si>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</si>
  <si>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</si>
  <si>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</si>
  <si>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</si>
  <si>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</si>
  <si>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</si>
  <si>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</si>
  <si>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</si>
  <si>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</si>
  <si>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</si>
  <si>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</si>
  <si>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</si>
  <si>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</si>
  <si>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</si>
  <si>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</si>
  <si>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</si>
  <si>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</si>
  <si>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</si>
  <si>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</si>
  <si>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</si>
  <si>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</si>
  <si>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</si>
  <si>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</si>
  <si>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</si>
  <si>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</si>
  <si>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</si>
  <si>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</si>
  <si>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</si>
  <si>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</si>
  <si>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</si>
  <si>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</si>
  <si>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</si>
  <si>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</si>
  <si>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</si>
  <si>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</si>
  <si>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</si>
  <si>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</si>
  <si>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</si>
  <si>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</si>
  <si>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</si>
  <si>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</si>
  <si>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</si>
  <si>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</si>
  <si>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</si>
  <si>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</si>
  <si>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</si>
  <si>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</si>
  <si>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</si>
  <si>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</si>
  <si>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</si>
  <si>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</si>
  <si>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</si>
  <si>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</si>
  <si>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</si>
  <si>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</si>
  <si>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</si>
  <si>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</si>
  <si>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</si>
  <si>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</si>
  <si>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</si>
  <si>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</si>
  <si>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</si>
  <si>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</si>
  <si>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</si>
  <si>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</si>
  <si>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</si>
  <si>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</si>
  <si>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</si>
  <si>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</si>
  <si>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</si>
  <si>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</si>
  <si>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</si>
  <si>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</si>
  <si>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</si>
  <si>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</si>
  <si>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</si>
  <si>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</si>
  <si>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</si>
  <si>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</si>
  <si>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</si>
  <si>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</si>
  <si>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</si>
  <si>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</si>
  <si>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</si>
  <si>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</si>
  <si>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</si>
  <si>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</si>
  <si>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</si>
  <si>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</si>
  <si>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</si>
  <si>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</si>
  <si>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</si>
  <si>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</si>
  <si>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</si>
  <si>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</si>
  <si>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</si>
  <si>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</si>
  <si>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</si>
  <si>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</si>
  <si>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</si>
  <si>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</si>
  <si>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</si>
  <si>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</si>
  <si>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</si>
  <si>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</si>
  <si>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</si>
  <si>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</si>
  <si>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</si>
  <si>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</si>
  <si>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</si>
  <si>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</si>
  <si>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</si>
  <si>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</si>
  <si>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</si>
  <si>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</si>
  <si>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</si>
  <si>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</si>
  <si>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</si>
  <si>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</si>
  <si>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</si>
  <si>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</si>
  <si>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</si>
  <si>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</si>
  <si>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</si>
  <si>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</si>
  <si>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</si>
  <si>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</si>
  <si>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</si>
  <si>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</si>
  <si>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</si>
  <si>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</si>
  <si>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</si>
  <si>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</si>
  <si>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</si>
  <si>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</si>
  <si>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</si>
  <si>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</si>
  <si>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</si>
  <si>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</si>
  <si>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</si>
  <si>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</si>
  <si>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</si>
  <si>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</si>
  <si>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</si>
  <si>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</si>
  <si>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</si>
  <si>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</si>
  <si>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</si>
  <si>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</si>
  <si>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</si>
  <si>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</si>
  <si>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</si>
  <si>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</si>
  <si>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</si>
  <si>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</si>
  <si>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</si>
  <si>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</si>
  <si>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</si>
  <si>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</si>
  <si>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</si>
  <si>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</si>
  <si>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</si>
  <si>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</si>
  <si>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</si>
  <si>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</si>
  <si>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</si>
  <si>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</si>
  <si>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</si>
  <si>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</si>
  <si>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</si>
  <si>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</si>
  <si>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</si>
  <si>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</si>
  <si>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</si>
  <si>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</si>
  <si>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</si>
  <si>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</si>
  <si>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</si>
  <si>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</si>
  <si>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</si>
  <si>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</si>
  <si>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</si>
  <si>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</si>
  <si>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</si>
  <si>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</si>
  <si>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</si>
  <si>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</si>
  <si>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</si>
  <si>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</si>
  <si>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</si>
  <si>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</si>
  <si>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</si>
  <si>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</si>
  <si>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</si>
  <si>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</si>
  <si>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</si>
  <si>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</si>
  <si>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</si>
  <si>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</si>
  <si>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</si>
  <si>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</si>
  <si>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</si>
  <si>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</si>
  <si>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</si>
  <si>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</si>
  <si>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</si>
  <si>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</si>
  <si>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</si>
  <si>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</si>
  <si>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</si>
  <si>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</si>
  <si>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</si>
  <si>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</si>
  <si>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</si>
  <si>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</si>
  <si>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</si>
  <si>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</si>
  <si>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</si>
  <si>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</si>
  <si>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</si>
  <si>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</si>
  <si>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</si>
  <si>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</si>
  <si>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</si>
  <si>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</si>
  <si>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</si>
  <si>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</si>
  <si>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</si>
  <si>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</si>
  <si>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</si>
  <si>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</si>
  <si>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</si>
  <si>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</si>
  <si>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</si>
  <si>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</si>
  <si>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</si>
  <si>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</si>
  <si>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</si>
  <si>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</si>
  <si>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</si>
  <si>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</si>
  <si>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</si>
  <si>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</si>
  <si>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</si>
  <si>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</si>
  <si>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</si>
  <si>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</si>
  <si>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</si>
  <si>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</si>
  <si>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</si>
  <si>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</si>
  <si>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</si>
  <si>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</si>
  <si>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</si>
  <si>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</si>
  <si>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</si>
  <si>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</si>
  <si>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</si>
  <si>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</si>
  <si>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</si>
  <si>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</si>
  <si>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</si>
  <si>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</si>
  <si>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</si>
  <si>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</si>
  <si>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</si>
  <si>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</si>
  <si>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</si>
  <si>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</si>
  <si>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</si>
  <si>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</si>
  <si>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</si>
  <si>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</si>
  <si>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</si>
  <si>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</si>
  <si>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</si>
  <si>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</si>
  <si>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</si>
  <si>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</si>
  <si>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</si>
  <si>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</si>
  <si>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</si>
  <si>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</si>
  <si>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</si>
  <si>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</si>
  <si>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</si>
  <si>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</si>
  <si>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</si>
  <si>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</si>
  <si>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</si>
  <si>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</si>
  <si>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</si>
  <si>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</si>
  <si>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</si>
  <si>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</si>
  <si>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</si>
  <si>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</si>
  <si>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</si>
  <si>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</si>
  <si>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</si>
  <si>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</si>
  <si>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</si>
  <si>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</si>
  <si>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</si>
  <si>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</si>
  <si>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</si>
  <si>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</si>
  <si>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</si>
  <si>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</si>
  <si>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</si>
  <si>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</si>
  <si>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</si>
  <si>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</si>
  <si>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</si>
  <si>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</si>
  <si>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</si>
  <si>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</si>
  <si>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</si>
  <si>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</si>
  <si>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</si>
  <si>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</si>
  <si>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</si>
  <si>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</si>
  <si>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</si>
  <si>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</si>
  <si>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</si>
  <si>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</si>
  <si>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</si>
  <si>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</si>
  <si>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</si>
  <si>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</si>
  <si>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</si>
  <si>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</si>
  <si>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</si>
  <si>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</si>
  <si>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</si>
  <si>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</si>
  <si>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</si>
  <si>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</si>
  <si>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</si>
  <si>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</si>
  <si>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</si>
  <si>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</si>
  <si>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</si>
  <si>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</si>
  <si>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</si>
  <si>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</si>
  <si>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</si>
  <si>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</si>
  <si>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</si>
  <si>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</si>
  <si>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</si>
  <si>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</si>
  <si>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</si>
  <si>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</si>
  <si>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</si>
  <si>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</si>
  <si>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</si>
  <si>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</si>
  <si>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</si>
  <si>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</si>
  <si>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</si>
  <si>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</si>
  <si>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</si>
  <si>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</si>
  <si>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</si>
  <si>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</si>
  <si>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</si>
  <si>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</si>
  <si>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</si>
  <si>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</si>
  <si>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</si>
  <si>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</si>
  <si>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</si>
  <si>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</si>
  <si>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</si>
  <si>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</si>
  <si>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</si>
  <si>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</si>
  <si>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</si>
  <si>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</si>
  <si>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</si>
  <si>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</si>
  <si>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</si>
  <si>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</si>
  <si>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</si>
  <si>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</si>
  <si>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</si>
  <si>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</si>
  <si>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</si>
  <si>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</si>
  <si>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</si>
  <si>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</si>
  <si>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</si>
  <si>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</si>
  <si>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</si>
  <si>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</si>
  <si>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</si>
  <si>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</si>
  <si>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</si>
  <si>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</si>
  <si>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</si>
  <si>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</si>
  <si>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</si>
  <si>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</si>
  <si>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</si>
  <si>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</si>
  <si>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</si>
  <si>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</si>
  <si>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</si>
  <si>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</si>
  <si>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</si>
  <si>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</si>
  <si>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</si>
  <si>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</si>
  <si>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</si>
  <si>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</si>
  <si>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</si>
  <si>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</si>
  <si>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</si>
  <si>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</si>
  <si>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</si>
  <si>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</si>
  <si>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</si>
  <si>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</si>
  <si>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</si>
  <si>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</si>
  <si>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</si>
  <si>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</si>
  <si>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</si>
  <si>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</si>
  <si>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</si>
  <si>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</si>
  <si>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</si>
  <si>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</si>
  <si>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</si>
  <si>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</si>
  <si>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</si>
  <si>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</si>
  <si>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</si>
  <si>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</si>
  <si>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</si>
  <si>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</si>
  <si>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</si>
  <si>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</si>
  <si>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</si>
  <si>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</si>
  <si>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</si>
  <si>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</si>
  <si>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</si>
  <si>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</si>
  <si>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</si>
  <si>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</si>
  <si>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</si>
  <si>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</si>
  <si>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</si>
  <si>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</si>
  <si>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</si>
  <si>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</si>
  <si>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</si>
  <si>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</si>
  <si>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</si>
  <si>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</si>
  <si>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</si>
  <si>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</si>
  <si>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</si>
  <si>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</si>
  <si>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</si>
  <si>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</si>
  <si>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</si>
  <si>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</si>
  <si>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</si>
  <si>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</si>
  <si>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</si>
  <si>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</si>
  <si>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</si>
  <si>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</si>
  <si>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</si>
  <si>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</si>
  <si>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</si>
  <si>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</si>
  <si>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</si>
  <si>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</si>
  <si>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</si>
  <si>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</si>
  <si>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</si>
  <si>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</si>
  <si>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</si>
  <si>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</si>
  <si>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</si>
  <si>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</si>
  <si>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</si>
  <si>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</si>
  <si>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</si>
  <si>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</si>
  <si>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</si>
  <si>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</si>
  <si>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</si>
  <si>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</si>
  <si>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</si>
  <si>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</si>
  <si>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</si>
  <si>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</si>
  <si>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</si>
  <si>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</si>
  <si>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</si>
  <si>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</si>
  <si>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</si>
  <si>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</si>
  <si>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</si>
  <si>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</si>
  <si>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</si>
  <si>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</si>
  <si>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</si>
  <si>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</si>
  <si>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</si>
  <si>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</si>
  <si>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</si>
  <si>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</si>
  <si>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</si>
  <si>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</si>
  <si>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</si>
  <si>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</si>
  <si>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</si>
  <si>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</si>
  <si>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</si>
  <si>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</si>
  <si>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</si>
  <si>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</si>
  <si>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</si>
  <si>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</si>
  <si>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</si>
  <si>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</si>
  <si>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</si>
  <si>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</si>
  <si>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</si>
  <si>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</si>
  <si>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</si>
  <si>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</si>
  <si>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</si>
  <si>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</si>
  <si>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</si>
  <si>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</si>
  <si>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</si>
  <si>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</si>
  <si>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</si>
  <si>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</si>
  <si>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</si>
  <si>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</si>
  <si>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</si>
  <si>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</si>
  <si>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</si>
  <si>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</si>
  <si>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</si>
  <si>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</si>
  <si>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</si>
  <si>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</si>
  <si>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</si>
  <si>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</si>
  <si>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</si>
  <si>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</si>
  <si>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</si>
  <si>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</si>
  <si>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</si>
  <si>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</si>
  <si>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</si>
  <si>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</si>
  <si>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</si>
  <si>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</si>
  <si>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</si>
  <si>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</si>
  <si>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</si>
  <si>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</si>
  <si>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</si>
  <si>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</si>
  <si>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</si>
  <si>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</si>
  <si>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</si>
  <si>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</si>
  <si>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</si>
  <si>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</si>
  <si>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</si>
  <si>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</si>
  <si>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</si>
  <si>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</si>
  <si>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</si>
  <si>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</si>
  <si>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</si>
  <si>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</si>
  <si>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</si>
  <si>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</si>
  <si>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</si>
  <si>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</si>
  <si>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</si>
  <si>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</si>
  <si>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</si>
  <si>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</si>
  <si>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</si>
  <si>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</si>
  <si>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</si>
  <si>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</si>
  <si>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</si>
  <si>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</si>
  <si>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</si>
  <si>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</si>
  <si>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</si>
  <si>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</si>
  <si>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</si>
  <si>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</si>
  <si>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</si>
  <si>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</si>
  <si>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</si>
  <si>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</si>
  <si>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</si>
  <si>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</si>
  <si>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</si>
  <si>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</si>
  <si>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</si>
  <si>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</si>
  <si>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</si>
  <si>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</si>
  <si>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</si>
  <si>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</si>
  <si>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</si>
  <si>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</si>
  <si>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</si>
  <si>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</si>
  <si>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</si>
  <si>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</si>
  <si>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</si>
  <si>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</si>
  <si>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</si>
  <si>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</si>
  <si>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</si>
  <si>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</si>
  <si>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</si>
  <si>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</si>
  <si>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</si>
  <si>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</si>
  <si>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</si>
  <si>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</si>
  <si>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</si>
  <si>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</si>
  <si>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</si>
  <si>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</si>
  <si>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</si>
  <si>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</si>
  <si>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</si>
  <si>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</si>
  <si>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</si>
  <si>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</si>
  <si>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</si>
  <si>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</si>
  <si>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</si>
  <si>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</si>
  <si>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</si>
  <si>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</si>
  <si>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</si>
  <si>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</si>
  <si>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</si>
  <si>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</si>
  <si>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</si>
  <si>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</si>
  <si>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</si>
  <si>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</si>
  <si>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</si>
  <si>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</si>
  <si>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</si>
  <si>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</si>
  <si>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</si>
  <si>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</si>
  <si>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</si>
  <si>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</si>
  <si>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</si>
  <si>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</si>
  <si>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</si>
  <si>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</si>
  <si>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</si>
  <si>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</si>
  <si>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</si>
  <si>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</si>
  <si>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</si>
  <si>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</si>
  <si>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</si>
  <si>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</si>
  <si>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</si>
  <si>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</si>
  <si>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</si>
  <si>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</si>
  <si>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</si>
  <si>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</si>
  <si>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</si>
  <si>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</si>
  <si>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</si>
  <si>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</si>
  <si>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</si>
  <si>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</si>
  <si>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</si>
  <si>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</si>
  <si>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</si>
  <si>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</si>
  <si>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</si>
  <si>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</si>
  <si>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</si>
  <si>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</si>
  <si>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</si>
  <si>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</si>
  <si>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</si>
  <si>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</si>
  <si>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</si>
  <si>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</si>
  <si>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</si>
  <si>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</si>
  <si>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</si>
  <si>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</si>
  <si>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</si>
  <si>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</si>
  <si>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</si>
  <si>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</si>
  <si>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</si>
  <si>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</si>
  <si>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</si>
  <si>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</si>
  <si>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</si>
  <si>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</si>
  <si>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</si>
  <si>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</si>
  <si>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</si>
  <si>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</si>
  <si>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</si>
  <si>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</si>
  <si>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</si>
  <si>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</si>
  <si>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</si>
  <si>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</si>
  <si>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</si>
  <si>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</si>
  <si>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</si>
  <si>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</si>
  <si>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</si>
  <si>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</si>
  <si>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</si>
  <si>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</si>
  <si>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</si>
  <si>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</si>
  <si>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</si>
  <si>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</si>
  <si>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</si>
  <si>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</si>
  <si>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</si>
  <si>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</si>
  <si>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</si>
  <si>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</si>
  <si>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</si>
  <si>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</si>
  <si>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</si>
  <si>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</si>
  <si>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</si>
  <si>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</si>
  <si>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</si>
  <si>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</si>
  <si>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</si>
  <si>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</si>
  <si>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</si>
  <si>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</si>
  <si>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</si>
  <si>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</si>
  <si>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</si>
  <si>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</si>
  <si>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</si>
  <si>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</si>
  <si>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</si>
  <si>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</si>
  <si>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</si>
  <si>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</si>
  <si>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</si>
  <si>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</si>
  <si>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</si>
  <si>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</si>
  <si>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</si>
  <si>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</si>
  <si>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</si>
  <si>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</si>
  <si>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</si>
  <si>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</si>
  <si>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</si>
  <si>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</si>
  <si>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</si>
  <si>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</si>
  <si>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</si>
  <si>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</si>
  <si>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</si>
  <si>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</si>
  <si>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</si>
  <si>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</si>
  <si>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</si>
  <si>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</si>
  <si>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</si>
  <si>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</si>
  <si>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</si>
  <si>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</si>
  <si>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</si>
  <si>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</si>
  <si>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</si>
  <si>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</si>
  <si>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</si>
  <si>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</si>
  <si>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</si>
  <si>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</si>
  <si>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</si>
  <si>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</si>
  <si>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</si>
  <si>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</si>
  <si>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</si>
  <si>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</si>
  <si>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</si>
  <si>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</si>
  <si>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</si>
  <si>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</si>
  <si>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</si>
  <si>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</si>
  <si>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</si>
  <si>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</si>
  <si>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</si>
  <si>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</si>
  <si>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</si>
  <si>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</si>
  <si>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</si>
  <si>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</si>
  <si>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</si>
  <si>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</si>
  <si>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</si>
  <si>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</si>
  <si>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</si>
  <si>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</si>
  <si>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</si>
  <si>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</si>
  <si>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</si>
  <si>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</si>
  <si>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</si>
  <si>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</si>
  <si>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</si>
  <si>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</si>
  <si>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</si>
  <si>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</si>
  <si>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</si>
  <si>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</si>
  <si>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</si>
  <si>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</si>
  <si>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</si>
  <si>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</si>
  <si>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</si>
  <si>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</si>
  <si>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</si>
  <si>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</si>
  <si>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</si>
  <si>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</si>
  <si>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</si>
  <si>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</si>
  <si>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</si>
  <si>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</si>
  <si>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</si>
  <si>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</si>
  <si>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</si>
  <si>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</si>
  <si>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</si>
  <si>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</si>
  <si>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</si>
  <si>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</si>
  <si>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</si>
  <si>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</si>
  <si>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</si>
  <si>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</si>
  <si>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</si>
  <si>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</si>
  <si>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</si>
  <si>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</si>
  <si>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</si>
  <si>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</si>
  <si>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</si>
  <si>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</si>
  <si>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</si>
  <si>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</si>
  <si>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</si>
  <si>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</si>
  <si>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</si>
  <si>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</si>
  <si>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</si>
  <si>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</si>
  <si>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</si>
  <si>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</si>
  <si>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</si>
  <si>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</si>
  <si>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</si>
  <si>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</si>
  <si>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</si>
  <si>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</si>
  <si>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</si>
  <si>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</si>
  <si>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</si>
  <si>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</si>
  <si>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</si>
  <si>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</si>
  <si>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</si>
  <si>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</si>
  <si>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</si>
  <si>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</si>
  <si>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</si>
  <si>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</si>
  <si>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</si>
  <si>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</si>
  <si>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</si>
  <si>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</si>
  <si>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</si>
  <si>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</si>
  <si>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</si>
  <si>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</si>
  <si>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</si>
  <si>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</si>
  <si>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</si>
  <si>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</si>
  <si>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</si>
  <si>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</si>
  <si>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</si>
  <si>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</si>
  <si>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</si>
  <si>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</si>
  <si>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</si>
  <si>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</si>
  <si>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</si>
  <si>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</si>
  <si>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</si>
  <si>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</si>
  <si>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</si>
  <si>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</si>
  <si>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</si>
  <si>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</si>
  <si>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</si>
  <si>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</si>
  <si>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</si>
  <si>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</si>
  <si>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</si>
  <si>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</si>
  <si>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</si>
  <si>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</si>
  <si>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</si>
  <si>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</si>
  <si>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</si>
  <si>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</si>
  <si>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</si>
  <si>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</si>
  <si>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</si>
  <si>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</si>
  <si>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</si>
  <si>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</si>
  <si>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</si>
  <si>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</si>
  <si>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</si>
  <si>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</si>
  <si>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</si>
  <si>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</si>
  <si>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</si>
  <si>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</si>
  <si>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</si>
  <si>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</si>
  <si>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</si>
  <si>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</si>
  <si>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</si>
  <si>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</si>
  <si>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</si>
  <si>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</si>
  <si>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</si>
  <si>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</si>
  <si>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</si>
  <si>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</si>
  <si>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</si>
  <si>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</si>
  <si>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</si>
  <si>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</si>
  <si>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</si>
  <si>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</si>
  <si>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</si>
  <si>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</si>
  <si>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</si>
  <si>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</si>
  <si>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</si>
  <si>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</si>
  <si>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</si>
  <si>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</si>
  <si>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</si>
  <si>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</si>
  <si>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</si>
  <si>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</si>
  <si>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</si>
  <si>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</si>
  <si>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</si>
  <si>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</si>
  <si>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</si>
  <si>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</si>
  <si>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</si>
  <si>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</si>
  <si>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</si>
  <si>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</si>
  <si>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</si>
  <si>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</si>
  <si>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</si>
  <si>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</si>
  <si>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</si>
  <si>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</si>
  <si>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</si>
  <si>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</si>
  <si>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</si>
  <si>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</si>
  <si>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</si>
  <si>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</si>
  <si>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</si>
  <si>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</si>
  <si>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</si>
  <si>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</si>
  <si>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</si>
  <si>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</si>
  <si>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</si>
  <si>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</si>
  <si>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</si>
  <si>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</si>
  <si>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</si>
  <si>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</si>
  <si>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</si>
  <si>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</si>
  <si>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</si>
  <si>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</si>
  <si>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</si>
  <si>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</si>
  <si>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</si>
  <si>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</si>
  <si>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</si>
  <si>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</si>
  <si>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</si>
  <si>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</si>
  <si>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</si>
  <si>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</si>
  <si>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</si>
  <si>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</si>
  <si>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</si>
  <si>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</si>
  <si>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</si>
  <si>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</si>
  <si>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</si>
  <si>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</si>
  <si>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</si>
  <si>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</si>
  <si>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</si>
  <si>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</si>
  <si>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</si>
  <si>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</si>
  <si>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</si>
  <si>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</si>
  <si>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</si>
  <si>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</si>
  <si>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</si>
  <si>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</si>
  <si>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</si>
  <si>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</si>
  <si>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</si>
  <si>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</si>
  <si>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</si>
  <si>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</si>
  <si>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</si>
  <si>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</si>
  <si>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</si>
  <si>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</si>
  <si>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</si>
  <si>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</si>
  <si>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</si>
  <si>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</si>
  <si>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</si>
  <si>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</si>
  <si>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</si>
  <si>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</si>
  <si>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</si>
  <si>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</si>
  <si>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</si>
  <si>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</si>
  <si>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</si>
  <si>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</si>
  <si>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</si>
  <si>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</si>
  <si>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</si>
  <si>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</si>
  <si>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</si>
  <si>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</si>
  <si>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</si>
  <si>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</si>
  <si>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</si>
  <si>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</si>
  <si>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</si>
  <si>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</si>
  <si>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</si>
  <si>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</si>
  <si>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</si>
  <si>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</si>
  <si>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</si>
  <si>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</si>
  <si>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</si>
  <si>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</si>
  <si>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</si>
  <si>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</si>
  <si>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</si>
  <si>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</si>
  <si>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</si>
  <si>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</si>
  <si>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</si>
  <si>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</si>
  <si>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</si>
  <si>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</si>
  <si>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</si>
  <si>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</si>
  <si>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</si>
  <si>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</si>
  <si>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</si>
  <si>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</si>
  <si>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</si>
  <si>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</si>
  <si>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</si>
  <si>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</si>
  <si>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</si>
  <si>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</si>
  <si>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</si>
  <si>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</si>
  <si>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</si>
  <si>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</si>
  <si>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</si>
  <si>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</si>
  <si>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</si>
  <si>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</si>
  <si>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</si>
  <si>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</si>
  <si>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</si>
  <si>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</si>
  <si>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</si>
  <si>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</si>
  <si>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</si>
  <si>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</si>
  <si>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</si>
  <si>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</si>
  <si>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</si>
  <si>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</si>
  <si>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</si>
  <si>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</si>
  <si>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</si>
  <si>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</si>
  <si>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</si>
  <si>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</si>
  <si>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</si>
  <si>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</si>
  <si>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</si>
  <si>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</si>
  <si>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</si>
  <si>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</si>
  <si>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</si>
  <si>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</si>
  <si>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</si>
  <si>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</si>
  <si>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</si>
  <si>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</si>
  <si>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</si>
  <si>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</si>
  <si>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</si>
  <si>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</si>
  <si>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</si>
  <si>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</si>
  <si>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</si>
  <si>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</si>
  <si>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</si>
  <si>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</si>
  <si>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</si>
  <si>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</si>
  <si>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</si>
  <si>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</si>
  <si>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</si>
  <si>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</si>
  <si>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</si>
  <si>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</si>
  <si>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</si>
  <si>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</si>
  <si>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</si>
  <si>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</si>
  <si>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</si>
  <si>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</si>
  <si>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</si>
  <si>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</si>
  <si>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</si>
  <si>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</si>
  <si>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</si>
  <si>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</si>
  <si>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</si>
  <si>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</si>
  <si>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</si>
  <si>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</si>
  <si>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</si>
  <si>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</si>
  <si>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</si>
  <si>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</si>
  <si>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</si>
  <si>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</si>
  <si>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</si>
  <si>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</si>
  <si>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</si>
  <si>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</si>
  <si>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</si>
  <si>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</si>
  <si>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</si>
  <si>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</si>
  <si>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</si>
  <si>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</si>
  <si>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</si>
  <si>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</si>
  <si>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</si>
  <si>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</si>
  <si>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</si>
  <si>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</si>
  <si>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</si>
  <si>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</si>
  <si>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</si>
  <si>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</si>
  <si>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</si>
  <si>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</si>
  <si>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</si>
  <si>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</si>
  <si>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</si>
  <si>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</si>
  <si>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</si>
  <si>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</si>
  <si>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</si>
  <si>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</si>
  <si>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</si>
  <si>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</si>
  <si>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</si>
  <si>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</si>
  <si>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</si>
  <si>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</si>
  <si>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</si>
  <si>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</si>
  <si>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</si>
  <si>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</si>
  <si>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</si>
  <si>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</si>
  <si>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</si>
  <si>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</si>
  <si>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</si>
  <si>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</si>
  <si>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</si>
  <si>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</si>
  <si>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</si>
  <si>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</si>
  <si>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</si>
  <si>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</si>
  <si>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</si>
  <si>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</si>
  <si>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</si>
  <si>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</si>
  <si>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</si>
  <si>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</si>
  <si>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</si>
  <si>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</si>
  <si>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</si>
  <si>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</si>
  <si>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</si>
  <si>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</si>
  <si>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</si>
  <si>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</si>
  <si>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</si>
  <si>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</si>
  <si>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</si>
  <si>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</si>
  <si>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</si>
  <si>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</si>
  <si>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</si>
  <si>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</si>
  <si>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</si>
  <si>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</si>
  <si>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</si>
  <si>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</si>
  <si>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</si>
  <si>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</si>
  <si>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</si>
  <si>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</si>
  <si>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</si>
  <si>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</si>
  <si>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</si>
  <si>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</si>
  <si>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</si>
  <si>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</si>
  <si>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</si>
  <si>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</si>
  <si>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</si>
  <si>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</si>
  <si>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</si>
  <si>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</si>
  <si>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</si>
  <si>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</si>
  <si>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</si>
  <si>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</si>
  <si>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</si>
  <si>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</si>
  <si>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</si>
  <si>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</si>
  <si>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</si>
  <si>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</si>
  <si>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</si>
  <si>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</si>
  <si>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</si>
  <si>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</si>
  <si>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</si>
  <si>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</si>
  <si>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</si>
  <si>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</si>
  <si>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</si>
  <si>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</si>
  <si>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</si>
  <si>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</si>
  <si>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</si>
  <si>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</si>
  <si>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</si>
  <si>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</si>
  <si>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</si>
  <si>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</si>
  <si>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</si>
  <si>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</si>
  <si>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</si>
  <si>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</si>
  <si>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</si>
  <si>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</si>
  <si>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</si>
  <si>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</si>
  <si>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</si>
  <si>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</si>
  <si>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</si>
  <si>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</si>
  <si>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</si>
  <si>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</si>
  <si>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</si>
  <si>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</si>
  <si>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</si>
  <si>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</si>
  <si>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</si>
  <si>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</si>
  <si>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</si>
  <si>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</si>
  <si>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</si>
  <si>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</si>
  <si>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</si>
  <si>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</si>
  <si>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</si>
  <si>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</si>
  <si>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</si>
  <si>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</si>
  <si>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</si>
  <si>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</si>
  <si>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</si>
  <si>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</si>
  <si>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</si>
  <si>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</si>
  <si>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</si>
  <si>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</si>
  <si>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</si>
  <si>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</si>
  <si>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</si>
  <si>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</si>
  <si>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</si>
  <si>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</si>
  <si>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</si>
  <si>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</si>
  <si>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</si>
  <si>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</si>
  <si>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</si>
  <si>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</si>
  <si>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</si>
  <si>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</si>
  <si>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</si>
  <si>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</si>
  <si>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</si>
  <si>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</si>
  <si>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</si>
  <si>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</si>
  <si>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</si>
  <si>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</si>
  <si>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</si>
  <si>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</si>
  <si>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</si>
  <si>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</si>
  <si>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</si>
  <si>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</si>
  <si>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</si>
  <si>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</si>
  <si>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</si>
  <si>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</si>
  <si>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</si>
  <si>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</si>
  <si>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</si>
  <si>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</si>
  <si>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</si>
  <si>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</si>
  <si>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</si>
  <si>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</si>
  <si>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</si>
  <si>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</si>
  <si>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</si>
  <si>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</si>
  <si>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</si>
  <si>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</si>
  <si>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</si>
  <si>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</si>
  <si>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</si>
  <si>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</si>
  <si>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</si>
  <si>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</si>
  <si>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</si>
  <si>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</si>
  <si>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</si>
  <si>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</si>
  <si>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</si>
  <si>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</si>
  <si>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</si>
  <si>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</si>
  <si>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</si>
  <si>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</si>
  <si>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</si>
  <si>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</si>
  <si>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</si>
  <si>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</si>
  <si>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</si>
  <si>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</si>
  <si>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</si>
  <si>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</si>
  <si>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</si>
  <si>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</si>
  <si>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</si>
  <si>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</si>
  <si>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</si>
  <si>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</si>
  <si>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</si>
  <si>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</si>
  <si>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</si>
  <si>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</si>
  <si>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</si>
  <si>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</si>
  <si>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</si>
  <si>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</si>
  <si>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</si>
  <si>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</si>
  <si>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</si>
  <si>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</si>
  <si>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</si>
  <si>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</si>
  <si>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</si>
  <si>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</si>
  <si>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</si>
  <si>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</si>
  <si>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</si>
  <si>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</si>
  <si>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</si>
  <si>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</si>
  <si>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</si>
  <si>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</si>
  <si>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</si>
  <si>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</si>
  <si>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</si>
  <si>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</si>
  <si>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</si>
  <si>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</si>
  <si>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</si>
  <si>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</si>
  <si>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</si>
  <si>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</si>
  <si>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</si>
  <si>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</si>
  <si>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</si>
  <si>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</si>
  <si>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</si>
  <si>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</si>
  <si>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</si>
  <si>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</si>
  <si>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</si>
  <si>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</si>
  <si>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</si>
  <si>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</si>
  <si>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</si>
  <si>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</si>
  <si>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</si>
  <si>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</si>
  <si>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</si>
  <si>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</si>
  <si>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</si>
  <si>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</si>
  <si>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</si>
  <si>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</si>
  <si>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</si>
  <si>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</si>
  <si>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</si>
  <si>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</si>
  <si>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</si>
  <si>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</si>
  <si>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</si>
  <si>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</si>
  <si>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</si>
  <si>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</si>
  <si>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</si>
  <si>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</si>
  <si>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</si>
  <si>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</si>
  <si>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</si>
  <si>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</si>
  <si>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</si>
  <si>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</si>
  <si>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</si>
  <si>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</si>
  <si>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</si>
  <si>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</si>
  <si>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</si>
  <si>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</si>
  <si>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</si>
  <si>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</si>
  <si>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</si>
  <si>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</si>
  <si>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</si>
  <si>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</si>
  <si>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</si>
  <si>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</si>
  <si>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</si>
  <si>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</si>
  <si>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</si>
  <si>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</si>
  <si>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</si>
  <si>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</si>
  <si>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</si>
  <si>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</si>
  <si>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</si>
  <si>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</si>
  <si>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</si>
  <si>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</si>
  <si>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</si>
  <si>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</si>
  <si>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</si>
  <si>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</si>
  <si>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</si>
  <si>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</si>
  <si>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</si>
  <si>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</si>
  <si>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</si>
  <si>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</si>
  <si>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</si>
  <si>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</si>
  <si>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</si>
  <si>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</si>
  <si>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</si>
  <si>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</si>
  <si>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</si>
  <si>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</si>
  <si>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</si>
  <si>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</si>
  <si>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</si>
  <si>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</si>
  <si>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</si>
  <si>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</si>
  <si>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</si>
  <si>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</si>
  <si>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</si>
  <si>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</si>
  <si>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</si>
  <si>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</si>
  <si>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</si>
  <si>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</si>
  <si>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</si>
  <si>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</si>
  <si>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</si>
  <si>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</si>
  <si>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</si>
  <si>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</si>
  <si>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</si>
  <si>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</si>
  <si>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</si>
  <si>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</si>
  <si>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</si>
  <si>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</si>
  <si>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</si>
  <si>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</si>
  <si>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</si>
  <si>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</si>
  <si>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</si>
  <si>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</si>
  <si>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</si>
  <si>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</si>
  <si>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</si>
  <si>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</si>
  <si>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</si>
  <si>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</si>
  <si>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</si>
  <si>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</si>
  <si>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</si>
  <si>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</si>
  <si>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</si>
  <si>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</si>
  <si>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</si>
  <si>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</si>
  <si>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</si>
  <si>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</si>
  <si>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</si>
  <si>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</si>
  <si>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</si>
  <si>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</si>
  <si>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</si>
  <si>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</si>
  <si>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</si>
  <si>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</si>
  <si>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</si>
  <si>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</si>
  <si>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</si>
  <si>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</si>
  <si>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</si>
  <si>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</si>
  <si>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</si>
  <si>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</si>
  <si>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</si>
  <si>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</si>
  <si>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</si>
  <si>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</si>
  <si>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</si>
  <si>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</si>
  <si>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</si>
  <si>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</si>
  <si>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</si>
  <si>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</si>
  <si>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</si>
  <si>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</si>
  <si>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</si>
  <si>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</si>
  <si>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</si>
  <si>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</si>
  <si>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</si>
  <si>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</si>
  <si>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</si>
  <si>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</si>
  <si>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</si>
  <si>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</si>
  <si>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</si>
  <si>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</si>
  <si>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</si>
  <si>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</si>
  <si>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</si>
  <si>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</si>
  <si>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</si>
  <si>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</si>
  <si>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</si>
  <si>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</si>
  <si>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</si>
  <si>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</si>
  <si>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</si>
  <si>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</si>
  <si>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</si>
  <si>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</si>
  <si>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</si>
  <si>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</si>
  <si>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</si>
  <si>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</si>
  <si>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</si>
  <si>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</si>
  <si>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</si>
  <si>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</si>
  <si>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</si>
  <si>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</si>
  <si>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</si>
  <si>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</si>
  <si>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</si>
  <si>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</si>
  <si>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</si>
  <si>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</si>
  <si>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</si>
  <si>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</si>
  <si>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</si>
  <si>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</si>
  <si>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</si>
  <si>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</si>
  <si>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</si>
  <si>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</si>
  <si>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</si>
  <si>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</si>
  <si>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</si>
  <si>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</si>
  <si>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</si>
  <si>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</si>
  <si>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</si>
  <si>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</si>
  <si>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</si>
  <si>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</si>
  <si>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</si>
  <si>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</si>
  <si>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</si>
  <si>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</si>
  <si>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</si>
  <si>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</si>
  <si>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</si>
  <si>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</si>
  <si>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</si>
  <si>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</si>
  <si>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</si>
  <si>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</si>
  <si>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</si>
  <si>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</si>
  <si>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</si>
  <si>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</si>
  <si>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</si>
  <si>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</si>
  <si>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</si>
  <si>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</si>
  <si>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</si>
  <si>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</si>
  <si>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</si>
  <si>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</si>
  <si>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</si>
  <si>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</si>
  <si>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</si>
  <si>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</si>
  <si>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</si>
  <si>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</si>
  <si>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</si>
  <si>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</si>
  <si>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</si>
  <si>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</si>
  <si>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</si>
  <si>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</si>
  <si>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</si>
  <si>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</si>
  <si>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</si>
  <si>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</si>
  <si>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</si>
  <si>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</si>
  <si>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</si>
  <si>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</si>
  <si>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</si>
  <si>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</si>
  <si>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</si>
  <si>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</si>
  <si>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</si>
  <si>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</si>
  <si>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</si>
  <si>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</si>
  <si>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</si>
  <si>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</si>
  <si>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</si>
  <si>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</si>
  <si>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</si>
  <si>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</si>
  <si>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</si>
  <si>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</si>
  <si>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</si>
  <si>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</si>
  <si>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</si>
  <si>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</si>
  <si>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</si>
  <si>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</si>
  <si>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</si>
  <si>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</si>
  <si>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</si>
  <si>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</si>
  <si>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</si>
  <si>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</si>
  <si>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</si>
  <si>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</si>
  <si>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</si>
  <si>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</si>
  <si>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</si>
  <si>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</si>
  <si>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</si>
  <si>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</si>
  <si>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</si>
  <si>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</si>
  <si>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</si>
  <si>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</si>
  <si>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</si>
  <si>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</si>
  <si>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</si>
  <si>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</si>
  <si>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</si>
  <si>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</si>
  <si>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</si>
  <si>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</si>
  <si>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</si>
  <si>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</si>
  <si>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</si>
  <si>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</si>
  <si>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</si>
  <si>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</si>
  <si>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</si>
  <si>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</si>
  <si>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</si>
  <si>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</si>
  <si>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</si>
  <si>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</si>
  <si>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</si>
  <si>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</si>
  <si>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</si>
  <si>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</si>
  <si>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</si>
  <si>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</si>
  <si>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</si>
  <si>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</si>
  <si>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</si>
  <si>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</si>
  <si>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</si>
  <si>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</si>
  <si>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</si>
  <si>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</si>
  <si>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</si>
  <si>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</si>
  <si>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</si>
  <si>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</si>
  <si>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</si>
  <si>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</si>
  <si>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</si>
  <si>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</si>
  <si>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</si>
  <si>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</si>
  <si>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</si>
  <si>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</si>
  <si>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</si>
  <si>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</si>
  <si>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</si>
  <si>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</si>
  <si>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</si>
  <si>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</si>
  <si>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</si>
  <si>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</si>
  <si>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</si>
  <si>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</si>
  <si>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</si>
  <si>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</si>
  <si>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</si>
  <si>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</si>
  <si>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</si>
  <si>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</si>
  <si>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</si>
  <si>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</si>
  <si>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</si>
  <si>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</si>
  <si>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</si>
  <si>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</si>
  <si>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</si>
  <si>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</si>
  <si>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</si>
  <si>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</si>
  <si>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</si>
  <si>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</si>
  <si>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</si>
  <si>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</si>
  <si>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</si>
  <si>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</si>
  <si>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</si>
  <si>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</si>
  <si>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</si>
  <si>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</si>
  <si>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</si>
  <si>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</si>
  <si>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</si>
  <si>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</si>
  <si>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</si>
  <si>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</si>
  <si>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</si>
  <si>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</si>
  <si>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</si>
  <si>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</si>
  <si>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</si>
  <si>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</si>
  <si>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</si>
  <si>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</si>
  <si>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</si>
  <si>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</si>
  <si>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</si>
  <si>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</si>
  <si>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</si>
  <si>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</si>
  <si>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</si>
  <si>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</si>
  <si>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</si>
  <si>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</si>
  <si>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</si>
  <si>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</si>
  <si>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</si>
  <si>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</si>
  <si>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</si>
  <si>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</si>
  <si>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</si>
  <si>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</si>
  <si>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</si>
  <si>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</si>
  <si>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</si>
  <si>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</si>
  <si>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</si>
  <si>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</si>
  <si>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</si>
  <si>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</si>
  <si>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</si>
  <si>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</si>
  <si>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</si>
  <si>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</si>
  <si>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</si>
  <si>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</si>
  <si>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</si>
  <si>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</si>
  <si>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</si>
  <si>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</si>
  <si>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</si>
  <si>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</si>
  <si>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</si>
  <si>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</si>
  <si>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</si>
  <si>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</si>
  <si>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</si>
  <si>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</si>
  <si>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</si>
  <si>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</si>
  <si>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</si>
  <si>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</si>
  <si>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</si>
  <si>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</si>
  <si>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</si>
  <si>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</si>
  <si>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</si>
  <si>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</si>
  <si>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</si>
  <si>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</si>
  <si>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</si>
  <si>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</si>
  <si>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</si>
  <si>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</si>
  <si>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</si>
  <si>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</si>
  <si>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</si>
  <si>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</si>
  <si>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</si>
  <si>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</si>
  <si>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</si>
  <si>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</si>
  <si>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</si>
  <si>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</si>
  <si>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</si>
  <si>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</si>
  <si>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</si>
  <si>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</si>
  <si>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</si>
  <si>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</si>
  <si>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</si>
  <si>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</si>
  <si>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</si>
  <si>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</si>
  <si>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</si>
  <si>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</si>
  <si>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</si>
  <si>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</si>
  <si>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</si>
  <si>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</si>
  <si>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</si>
  <si>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</si>
  <si>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</si>
  <si>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</si>
  <si>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</si>
  <si>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</si>
  <si>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</si>
  <si>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</si>
  <si>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</si>
  <si>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</si>
  <si>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</si>
  <si>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</si>
  <si>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</si>
  <si>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</si>
  <si>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</si>
  <si>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</si>
  <si>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</si>
  <si>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</si>
  <si>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</si>
  <si>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</si>
  <si>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</si>
  <si>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</si>
  <si>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</si>
  <si>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</si>
  <si>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</si>
  <si>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</si>
  <si>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</si>
  <si>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</si>
  <si>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</si>
  <si>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</si>
  <si>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</si>
  <si>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</si>
  <si>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</si>
  <si>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</si>
  <si>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</si>
  <si>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</si>
  <si>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</si>
  <si>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</si>
  <si>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</si>
  <si>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</si>
  <si>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</si>
  <si>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</si>
  <si>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</si>
  <si>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</si>
  <si>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</si>
  <si>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</si>
  <si>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</si>
  <si>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</si>
  <si>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</si>
  <si>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</si>
  <si>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</si>
  <si>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</si>
  <si>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</si>
  <si>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</si>
  <si>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</si>
  <si>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</si>
  <si>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</si>
  <si>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</si>
  <si>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</si>
  <si>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</si>
  <si>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</si>
  <si>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</si>
  <si>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</si>
  <si>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</si>
  <si>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</si>
  <si>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</si>
  <si>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</si>
  <si>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</si>
  <si>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</si>
  <si>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</si>
  <si>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</si>
  <si>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</si>
  <si>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</si>
  <si>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</si>
  <si>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</si>
  <si>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</si>
  <si>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</si>
  <si>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</si>
  <si>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</si>
  <si>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</si>
  <si>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</si>
  <si>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</si>
  <si>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</si>
  <si>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</si>
  <si>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</si>
  <si>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</si>
  <si>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</si>
  <si>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</si>
  <si>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</si>
  <si>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</si>
  <si>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</si>
  <si>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</si>
  <si>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</si>
  <si>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</si>
  <si>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</si>
  <si>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</si>
  <si>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</si>
  <si>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</si>
  <si>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</si>
  <si>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</si>
  <si>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</si>
  <si>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</si>
  <si>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</si>
  <si>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</si>
  <si>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</si>
  <si>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</si>
  <si>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</si>
  <si>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</si>
  <si>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</si>
  <si>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</si>
  <si>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</si>
  <si>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</si>
  <si>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</si>
  <si>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</si>
  <si>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</si>
  <si>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</si>
  <si>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</si>
  <si>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</si>
  <si>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</si>
  <si>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</si>
  <si>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</si>
  <si>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</si>
  <si>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</si>
  <si>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</si>
  <si>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</si>
  <si>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</si>
  <si>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</si>
  <si>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</si>
  <si>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</si>
  <si>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</si>
  <si>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</si>
  <si>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</si>
  <si>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</si>
  <si>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</si>
  <si>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</si>
  <si>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</si>
  <si>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</si>
  <si>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</si>
  <si>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</si>
  <si>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</si>
  <si>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</si>
  <si>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</si>
  <si>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</si>
  <si>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</si>
  <si>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</si>
  <si>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</si>
  <si>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</si>
  <si>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</si>
  <si>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</si>
  <si>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</si>
  <si>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</si>
  <si>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</si>
  <si>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</si>
  <si>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</si>
  <si>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</si>
  <si>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</si>
  <si>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</si>
  <si>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</si>
  <si>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</si>
  <si>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</si>
  <si>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</si>
  <si>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</si>
  <si>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</si>
  <si>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</si>
  <si>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</si>
  <si>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</si>
  <si>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</si>
  <si>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</si>
  <si>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</si>
  <si>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</si>
  <si>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</si>
  <si>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</si>
  <si>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</si>
  <si>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</si>
  <si>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</si>
  <si>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</si>
  <si>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</si>
  <si>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</si>
  <si>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</si>
  <si>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</si>
  <si>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</si>
  <si>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</si>
  <si>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</si>
  <si>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</si>
  <si>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</si>
  <si>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</si>
  <si>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</si>
  <si>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</si>
  <si>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</si>
  <si>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</si>
  <si>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</si>
  <si>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</si>
  <si>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</si>
  <si>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</si>
  <si>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</si>
  <si>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</si>
  <si>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</si>
  <si>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</si>
  <si>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</si>
  <si>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</si>
  <si>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</si>
  <si>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</si>
  <si>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</si>
  <si>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</si>
  <si>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</si>
  <si>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</si>
  <si>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</si>
  <si>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</si>
  <si>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</si>
  <si>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</si>
  <si>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</si>
  <si>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</si>
  <si>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</si>
  <si>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</si>
  <si>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</si>
  <si>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</si>
  <si>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</si>
  <si>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</si>
  <si>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</si>
  <si>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</si>
  <si>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</si>
  <si>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</si>
  <si>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</si>
  <si>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</si>
  <si>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</si>
  <si>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</si>
  <si>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</si>
  <si>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</si>
  <si>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</si>
  <si>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</si>
  <si>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</si>
  <si>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</si>
  <si>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</si>
  <si>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</si>
  <si>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</si>
  <si>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</si>
  <si>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</si>
  <si>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</si>
  <si>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</si>
  <si>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</si>
  <si>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</si>
  <si>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</si>
  <si>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</si>
  <si>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</si>
  <si>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</si>
  <si>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</si>
  <si>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</si>
  <si>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</si>
  <si>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</si>
  <si>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</si>
  <si>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</si>
  <si>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</si>
  <si>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</si>
  <si>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</si>
  <si>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</si>
  <si>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</si>
  <si>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</si>
  <si>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</si>
  <si>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</si>
  <si>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</si>
  <si>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</si>
  <si>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</si>
  <si>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</si>
  <si>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</si>
  <si>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</si>
  <si>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</si>
  <si>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</si>
  <si>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</si>
  <si>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</si>
  <si>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</si>
  <si>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</si>
  <si>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</si>
  <si>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</si>
  <si>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</si>
  <si>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</si>
  <si>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</si>
  <si>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</si>
  <si>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</si>
  <si>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</si>
  <si>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</si>
  <si>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</si>
  <si>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</si>
  <si>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</si>
  <si>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</si>
  <si>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</si>
  <si>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</si>
  <si>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</si>
  <si>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</si>
  <si>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</si>
  <si>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</si>
  <si>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</si>
  <si>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</si>
  <si>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</si>
  <si>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</si>
  <si>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</si>
  <si>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</si>
  <si>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</si>
  <si>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</si>
  <si>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</si>
  <si>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</si>
  <si>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</si>
  <si>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</si>
  <si>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</si>
  <si>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</si>
  <si>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</si>
  <si>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</si>
  <si>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</si>
  <si>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</si>
  <si>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</si>
  <si>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</si>
  <si>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</si>
  <si>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</si>
  <si>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</si>
  <si>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</si>
  <si>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</si>
  <si>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</si>
  <si>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</si>
  <si>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</si>
  <si>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</si>
  <si>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</si>
  <si>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</si>
  <si>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</si>
  <si>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</si>
  <si>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</si>
  <si>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</si>
  <si>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</si>
  <si>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</si>
  <si>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</si>
  <si>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</si>
  <si>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</si>
  <si>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</si>
  <si>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</si>
  <si>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</si>
  <si>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</si>
  <si>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</si>
  <si>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</si>
  <si>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</si>
  <si>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</si>
  <si>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</si>
  <si>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</si>
  <si>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</si>
  <si>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</si>
  <si>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</si>
  <si>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</si>
  <si>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</si>
  <si>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</si>
  <si>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</si>
  <si>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</si>
  <si>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</si>
  <si>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</si>
  <si>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</si>
  <si>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</si>
  <si>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</si>
  <si>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</si>
  <si>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</si>
  <si>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</si>
  <si>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</si>
  <si>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</si>
  <si>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</si>
  <si>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</si>
  <si>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</si>
  <si>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</si>
  <si>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</si>
  <si>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</si>
  <si>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</si>
  <si>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</si>
  <si>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</si>
  <si>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</si>
  <si>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</si>
  <si>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</si>
  <si>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</si>
  <si>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</si>
  <si>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</si>
  <si>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</si>
  <si>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</si>
  <si>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</si>
  <si>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</si>
  <si>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</si>
  <si>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</si>
  <si>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</si>
  <si>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</si>
  <si>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</si>
  <si>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</si>
  <si>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</si>
  <si>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</si>
  <si>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</si>
  <si>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</si>
  <si>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</si>
  <si>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</si>
  <si>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</si>
  <si>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</si>
  <si>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</si>
  <si>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</si>
  <si>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</si>
  <si>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</si>
  <si>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</si>
  <si>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</si>
  <si>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</si>
  <si>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</si>
  <si>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</si>
  <si>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</si>
  <si>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</si>
  <si>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</si>
  <si>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</si>
  <si>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</si>
  <si>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</si>
  <si>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</si>
  <si>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</si>
  <si>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</si>
  <si>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</si>
  <si>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</si>
  <si>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</si>
  <si>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</si>
  <si>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</si>
  <si>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</si>
  <si>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</si>
  <si>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</si>
  <si>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</si>
  <si>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</si>
  <si>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</si>
  <si>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</si>
  <si>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</si>
  <si>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</si>
  <si>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</si>
  <si>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</si>
  <si>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</si>
  <si>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</si>
  <si>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</si>
  <si>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</si>
  <si>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</si>
  <si>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</si>
  <si>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</si>
  <si>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</si>
  <si>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</si>
  <si>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</si>
  <si>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</si>
  <si>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</si>
  <si>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</si>
  <si>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</si>
  <si>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</si>
  <si>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</si>
  <si>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</si>
  <si>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</si>
  <si>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</si>
  <si>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</si>
  <si>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</si>
  <si>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</si>
  <si>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</si>
  <si>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</si>
  <si>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</si>
  <si>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</si>
  <si>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</si>
  <si>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</si>
  <si>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</si>
  <si>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</si>
  <si>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</si>
  <si>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</si>
  <si>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</si>
  <si>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</si>
  <si>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</si>
  <si>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</si>
  <si>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</si>
  <si>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</si>
  <si>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</si>
  <si>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</si>
  <si>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</si>
  <si>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</si>
  <si>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</si>
  <si>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</si>
  <si>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</si>
  <si>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</si>
  <si>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</si>
  <si>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</si>
  <si>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</si>
  <si>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</si>
  <si>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</si>
  <si>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</si>
  <si>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</si>
  <si>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</si>
  <si>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</si>
  <si>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</si>
  <si>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</si>
  <si>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</si>
  <si>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</si>
  <si>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</si>
  <si>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</si>
  <si>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</si>
  <si>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</si>
  <si>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</si>
  <si>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</si>
  <si>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</si>
  <si>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</si>
  <si>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</si>
  <si>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</si>
  <si>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</si>
  <si>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</si>
  <si>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</si>
  <si>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</si>
  <si>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</si>
  <si>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</si>
  <si>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</si>
  <si>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</si>
  <si>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</si>
  <si>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</si>
  <si>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</si>
  <si>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</si>
  <si>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</si>
  <si>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</si>
  <si>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</si>
  <si>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</si>
  <si>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</si>
  <si>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</si>
  <si>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</si>
  <si>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</si>
  <si>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</si>
  <si>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</si>
  <si>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</si>
  <si>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</si>
  <si>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</si>
  <si>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</si>
  <si>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</si>
  <si>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</si>
  <si>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</si>
  <si>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</si>
  <si>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</si>
  <si>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</si>
  <si>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</si>
  <si>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</si>
  <si>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</si>
  <si>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</si>
  <si>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</si>
  <si>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</si>
  <si>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</si>
  <si>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</si>
  <si>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</si>
  <si>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</si>
  <si>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</si>
  <si>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</si>
  <si>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</si>
  <si>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</si>
  <si>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</si>
  <si>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</si>
  <si>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</si>
  <si>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</si>
  <si>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</si>
  <si>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</si>
  <si>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</si>
  <si>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</si>
  <si>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</si>
  <si>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</si>
  <si>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</si>
  <si>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</si>
  <si>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</si>
  <si>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</si>
  <si>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</si>
  <si>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</si>
  <si>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</si>
  <si>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</si>
  <si>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</si>
  <si>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</si>
  <si>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</si>
  <si>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</si>
  <si>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</si>
  <si>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</si>
  <si>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</si>
  <si>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</si>
  <si>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</si>
  <si>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</si>
  <si>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</si>
  <si>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</si>
  <si>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</si>
  <si>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</si>
  <si>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</si>
  <si>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</si>
  <si>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</si>
  <si>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</si>
  <si>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</si>
  <si>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</si>
  <si>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</si>
  <si>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</si>
  <si>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</si>
  <si>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</si>
  <si>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</si>
  <si>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</si>
  <si>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</si>
  <si>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</si>
  <si>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</si>
  <si>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</si>
  <si>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</si>
  <si>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</si>
  <si>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</si>
  <si>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</si>
  <si>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</si>
  <si>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</si>
  <si>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</si>
  <si>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</si>
  <si>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</si>
  <si>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</si>
  <si>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</si>
  <si>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</si>
  <si>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</si>
  <si>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</si>
  <si>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</si>
  <si>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</si>
  <si>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</si>
  <si>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</si>
  <si>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</si>
  <si>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</si>
  <si>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</si>
  <si>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</si>
  <si>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</si>
  <si>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</si>
  <si>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</si>
  <si>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</si>
  <si>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</si>
  <si>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</si>
  <si>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</si>
  <si>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</si>
  <si>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</si>
  <si>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</si>
  <si>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</si>
  <si>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</si>
  <si>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</si>
  <si>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</si>
  <si>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</si>
  <si>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</si>
  <si>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</si>
  <si>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</si>
  <si>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</si>
  <si>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</si>
  <si>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</si>
  <si>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</si>
  <si>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</si>
  <si>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</si>
  <si>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</si>
  <si>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</si>
  <si>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</si>
  <si>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</si>
  <si>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</si>
  <si>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</si>
  <si>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</si>
  <si>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</si>
  <si>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</si>
  <si>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</si>
  <si>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</si>
  <si>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</si>
  <si>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</si>
  <si>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</si>
  <si>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</si>
  <si>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</si>
  <si>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</si>
  <si>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</si>
  <si>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</si>
  <si>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</si>
  <si>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</si>
  <si>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</si>
  <si>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</si>
  <si>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</si>
  <si>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</si>
  <si>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</si>
  <si>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</si>
  <si>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</si>
  <si>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</si>
  <si>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</si>
  <si>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</si>
  <si>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</si>
  <si>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</si>
  <si>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</si>
  <si>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</si>
  <si>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</si>
  <si>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</si>
  <si>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</si>
  <si>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</si>
  <si>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</si>
  <si>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</si>
  <si>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</si>
  <si>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</si>
  <si>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</si>
  <si>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</si>
  <si>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</si>
  <si>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</si>
  <si>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</si>
  <si>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</si>
  <si>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</si>
  <si>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</si>
  <si>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</si>
  <si>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</si>
  <si>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</si>
  <si>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</si>
  <si>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</si>
  <si>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</si>
  <si>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</si>
  <si>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</si>
  <si>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</si>
  <si>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</si>
  <si>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</si>
  <si>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</si>
  <si>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</si>
  <si>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</si>
  <si>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</si>
  <si>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</si>
  <si>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</si>
  <si>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</si>
  <si>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</si>
  <si>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</si>
  <si>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</si>
  <si>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</si>
  <si>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</si>
  <si>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</si>
  <si>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</si>
  <si>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</si>
  <si>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</si>
  <si>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</si>
  <si>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</si>
  <si>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</si>
  <si>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</si>
  <si>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</si>
  <si>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</si>
  <si>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</si>
  <si>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</si>
  <si>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</si>
  <si>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</si>
  <si>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</si>
  <si>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</si>
  <si>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</si>
  <si>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</si>
  <si>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</si>
  <si>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</si>
  <si>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</si>
  <si>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</si>
  <si>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</si>
  <si>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</si>
  <si>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</si>
  <si>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</si>
  <si>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</si>
  <si>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</si>
  <si>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</si>
  <si>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</si>
  <si>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</si>
  <si>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</si>
  <si>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</si>
  <si>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</si>
  <si>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</si>
  <si>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</si>
  <si>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</si>
  <si>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</si>
  <si>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</si>
  <si>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</si>
  <si>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</si>
  <si>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</si>
  <si>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</si>
  <si>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</si>
  <si>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</si>
  <si>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</si>
  <si>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</si>
  <si>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</si>
  <si>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</si>
  <si>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</si>
  <si>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</si>
  <si>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</si>
  <si>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</si>
  <si>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</si>
  <si>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</si>
  <si>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</si>
  <si>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</si>
  <si>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</si>
  <si>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</si>
  <si>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</si>
  <si>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</si>
  <si>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</si>
  <si>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</si>
  <si>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</si>
  <si>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</si>
  <si>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</si>
  <si>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</si>
  <si>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</si>
  <si>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</si>
  <si>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</si>
  <si>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</si>
  <si>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</si>
  <si>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</si>
  <si>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</si>
  <si>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</si>
  <si>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</si>
  <si>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</si>
  <si>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</si>
  <si>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</si>
  <si>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</si>
  <si>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</si>
  <si>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</si>
  <si>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</si>
  <si>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</si>
  <si>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</si>
  <si>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</si>
  <si>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</si>
  <si>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</si>
  <si>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</si>
  <si>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</si>
  <si>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</si>
  <si>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</si>
  <si>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</si>
  <si>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</si>
  <si>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</si>
  <si>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</si>
  <si>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</si>
  <si>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</si>
  <si>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</si>
  <si>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</si>
  <si>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</si>
  <si>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</si>
  <si>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</si>
  <si>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</si>
  <si>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</si>
  <si>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</si>
  <si>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</si>
  <si>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</si>
  <si>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</si>
  <si>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</si>
  <si>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</si>
  <si>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</si>
  <si>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</si>
  <si>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</si>
  <si>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</si>
  <si>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</si>
  <si>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</si>
  <si>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</si>
  <si>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</si>
  <si>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</si>
  <si>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</si>
  <si>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</si>
  <si>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</si>
  <si>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</si>
  <si>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</si>
  <si>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</si>
  <si>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</si>
  <si>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</si>
  <si>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</si>
  <si>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</si>
  <si>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</si>
  <si>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</si>
  <si>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</si>
  <si>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</si>
  <si>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</si>
  <si>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</si>
  <si>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</si>
  <si>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</si>
  <si>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</si>
  <si>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</si>
  <si>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</si>
  <si>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</si>
  <si>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</si>
  <si>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</si>
  <si>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</si>
  <si>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</si>
  <si>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</si>
  <si>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</si>
  <si>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</si>
  <si>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</si>
  <si>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</si>
  <si>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</si>
  <si>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</si>
  <si>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</si>
  <si>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</si>
  <si>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</si>
  <si>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</si>
  <si>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</si>
  <si>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</si>
  <si>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</si>
  <si>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</si>
  <si>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</si>
  <si>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</si>
  <si>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</si>
  <si>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</si>
  <si>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</si>
  <si>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</si>
  <si>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</si>
  <si>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</si>
  <si>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</si>
  <si>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</si>
  <si>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</si>
  <si>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</si>
  <si>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</si>
  <si>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</si>
  <si>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</si>
  <si>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</si>
  <si>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</si>
  <si>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</si>
  <si>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</si>
  <si>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</si>
  <si>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</si>
  <si>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</si>
  <si>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</si>
  <si>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</si>
  <si>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</si>
  <si>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</si>
  <si>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</si>
  <si>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</si>
  <si>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</si>
  <si>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</si>
  <si>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</si>
  <si>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</si>
  <si>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</si>
  <si>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</si>
  <si>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</si>
  <si>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</si>
  <si>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</si>
  <si>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</si>
  <si>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</si>
  <si>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</si>
  <si>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</si>
  <si>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</si>
  <si>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</si>
  <si>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</si>
  <si>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</si>
  <si>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</si>
  <si>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</si>
  <si>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</si>
  <si>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</si>
  <si>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</si>
  <si>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</si>
  <si>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</si>
  <si>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</si>
  <si>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</si>
  <si>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</si>
  <si>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</si>
  <si>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</si>
  <si>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</si>
  <si>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</si>
  <si>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</si>
  <si>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</si>
  <si>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</si>
  <si>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</si>
  <si>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</si>
  <si>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</si>
  <si>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</si>
  <si>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</si>
  <si>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</si>
  <si>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</si>
  <si>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</si>
  <si>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</si>
  <si>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</si>
  <si>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</si>
  <si>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</si>
  <si>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</si>
  <si>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</si>
  <si>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</si>
  <si>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</si>
  <si>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</si>
  <si>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</si>
  <si>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</si>
  <si>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</si>
  <si>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</si>
  <si>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</si>
  <si>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</si>
  <si>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</si>
  <si>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</si>
  <si>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</si>
  <si>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</si>
  <si>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</si>
  <si>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</si>
  <si>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</si>
  <si>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</si>
  <si>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</si>
  <si>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</si>
  <si>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</si>
  <si>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</si>
  <si>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</si>
  <si>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</si>
  <si>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</si>
  <si>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</si>
  <si>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</si>
  <si>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</si>
  <si>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</si>
  <si>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</si>
  <si>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</si>
  <si>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</si>
  <si>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</si>
  <si>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</si>
  <si>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</si>
  <si>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</si>
  <si>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</si>
  <si>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</si>
  <si>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</si>
  <si>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</si>
  <si>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</si>
  <si>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</si>
  <si>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</si>
  <si>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</si>
  <si>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</si>
  <si>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</si>
  <si>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</si>
  <si>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</si>
  <si>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</si>
  <si>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</si>
  <si>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</si>
  <si>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</si>
  <si>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</si>
  <si>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</si>
  <si>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</si>
  <si>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</si>
  <si>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</si>
  <si>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</si>
  <si>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</si>
  <si>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</si>
  <si>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</si>
  <si>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</si>
  <si>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</si>
  <si>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</si>
  <si>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</si>
  <si>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</si>
  <si>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</si>
  <si>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</si>
  <si>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</si>
  <si>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</si>
  <si>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</si>
  <si>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</si>
  <si>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</si>
  <si>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</si>
  <si>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</si>
  <si>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</si>
  <si>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</si>
  <si>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</si>
  <si>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</si>
  <si>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</si>
  <si>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</si>
  <si>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</si>
  <si>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</si>
  <si>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</si>
  <si>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</si>
  <si>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</si>
  <si>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</si>
  <si>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</si>
  <si>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</si>
  <si>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</si>
  <si>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</si>
  <si>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</si>
  <si>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</si>
  <si>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</si>
  <si>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</si>
  <si>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</si>
  <si>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</si>
  <si>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</si>
  <si>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</si>
  <si>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</si>
  <si>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</si>
  <si>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</si>
  <si>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</si>
  <si>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</si>
  <si>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</si>
  <si>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</si>
  <si>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</si>
  <si>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</si>
  <si>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</si>
  <si>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</si>
  <si>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</si>
  <si>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</si>
  <si>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</si>
  <si>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</si>
  <si>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</si>
  <si>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</si>
  <si>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</si>
  <si>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</si>
  <si>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</si>
  <si>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</si>
  <si>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</si>
  <si>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</si>
  <si>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</si>
  <si>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</si>
  <si>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</si>
  <si>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</si>
  <si>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</si>
  <si>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</si>
  <si>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</si>
  <si>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</si>
  <si>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</si>
  <si>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</si>
  <si>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</si>
  <si>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</si>
  <si>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</si>
  <si>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</si>
  <si>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</si>
  <si>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</si>
  <si>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</si>
  <si>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</si>
  <si>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</si>
  <si>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</si>
  <si>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</si>
  <si>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</si>
  <si>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</si>
  <si>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</si>
  <si>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</si>
  <si>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</si>
  <si>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</si>
  <si>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</si>
  <si>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</si>
  <si>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</si>
  <si>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</si>
  <si>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</si>
  <si>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</si>
  <si>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</si>
  <si>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</si>
  <si>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</si>
  <si>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</si>
  <si>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</si>
  <si>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</si>
  <si>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</si>
  <si>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</si>
  <si>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</si>
  <si>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</si>
  <si>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</si>
  <si>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</si>
  <si>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</si>
  <si>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</si>
  <si>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</si>
  <si>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</si>
  <si>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</si>
  <si>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</si>
  <si>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</si>
  <si>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</si>
  <si>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</si>
  <si>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</si>
  <si>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</si>
  <si>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</si>
  <si>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</si>
  <si>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</si>
  <si>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</si>
  <si>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</si>
  <si>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</si>
  <si>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</si>
  <si>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</si>
  <si>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</si>
  <si>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</si>
  <si>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</si>
  <si>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</si>
  <si>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</si>
  <si>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</si>
  <si>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</si>
  <si>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</si>
  <si>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</si>
  <si>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</si>
  <si>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</si>
  <si>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</si>
  <si>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</si>
  <si>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</si>
  <si>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</si>
  <si>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</si>
  <si>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</si>
  <si>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</si>
  <si>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</si>
  <si>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</si>
  <si>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</si>
  <si>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</si>
  <si>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</si>
  <si>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</si>
  <si>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</si>
  <si>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</si>
  <si>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</si>
  <si>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</si>
  <si>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</si>
  <si>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</si>
  <si>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</si>
  <si>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</si>
  <si>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</si>
  <si>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</si>
  <si>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</si>
  <si>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</si>
  <si>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</si>
  <si>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</si>
  <si>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</si>
  <si>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</si>
  <si>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</si>
  <si>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</si>
  <si>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</si>
  <si>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</si>
  <si>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</si>
  <si>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</si>
  <si>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</si>
  <si>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</si>
  <si>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</si>
  <si>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</si>
  <si>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</si>
  <si>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</si>
  <si>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</si>
  <si>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</si>
  <si>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</si>
  <si>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</si>
  <si>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</si>
  <si>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</si>
  <si>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</si>
  <si>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</si>
  <si>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</si>
  <si>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</si>
  <si>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</si>
  <si>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</si>
  <si>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</si>
  <si>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</si>
  <si>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</si>
  <si>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</si>
  <si>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</si>
  <si>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</si>
  <si>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</si>
  <si>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</si>
  <si>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</si>
  <si>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</si>
  <si>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</si>
  <si>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</si>
  <si>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</si>
  <si>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</si>
  <si>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</si>
  <si>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</si>
  <si>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</si>
  <si>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</si>
  <si>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</si>
  <si>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</si>
  <si>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</si>
  <si>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</si>
  <si>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</si>
  <si>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</si>
  <si>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</si>
  <si>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</si>
  <si>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</si>
  <si>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</si>
  <si>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</si>
  <si>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</si>
  <si>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</si>
  <si>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</si>
  <si>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</si>
  <si>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</si>
  <si>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</si>
  <si>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</si>
  <si>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</si>
  <si>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</si>
  <si>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</si>
  <si>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</si>
  <si>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</si>
  <si>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</si>
  <si>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</si>
  <si>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</si>
  <si>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</si>
  <si>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</si>
  <si>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</si>
  <si>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</si>
  <si>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</si>
  <si>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</si>
  <si>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</si>
  <si>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</si>
  <si>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</si>
  <si>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</si>
  <si>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</si>
  <si>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</si>
  <si>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</si>
  <si>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</si>
  <si>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</si>
  <si>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</si>
  <si>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</si>
  <si>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</si>
  <si>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</si>
  <si>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</si>
  <si>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</si>
  <si>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</si>
  <si>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</si>
  <si>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</si>
  <si>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</si>
  <si>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</si>
  <si>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</si>
  <si>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</si>
  <si>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</si>
  <si>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</si>
  <si>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</si>
  <si>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</si>
  <si>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</si>
  <si>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</si>
  <si>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</si>
  <si>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</si>
  <si>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</si>
  <si>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</si>
  <si>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</si>
  <si>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</si>
  <si>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</si>
  <si>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</si>
  <si>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</si>
  <si>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</si>
  <si>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</si>
  <si>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</si>
  <si>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</si>
  <si>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</si>
  <si>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</si>
  <si>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</si>
  <si>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</si>
  <si>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</si>
  <si>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</si>
  <si>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</si>
  <si>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</si>
  <si>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</si>
  <si>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</si>
  <si>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</si>
  <si>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</si>
  <si>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</si>
  <si>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</si>
  <si>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</si>
  <si>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</si>
  <si>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</si>
  <si>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</si>
  <si>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</si>
  <si>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</si>
  <si>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</si>
  <si>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</si>
  <si>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</si>
  <si>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</si>
  <si>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</si>
  <si>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</si>
  <si>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</si>
  <si>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</si>
  <si>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</si>
  <si>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</si>
  <si>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</si>
  <si>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</si>
  <si>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</si>
  <si>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</si>
  <si>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</si>
  <si>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</si>
  <si>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</si>
  <si>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</si>
  <si>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</si>
  <si>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</si>
  <si>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</si>
  <si>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</si>
  <si>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</si>
  <si>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</si>
  <si>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</si>
  <si>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</si>
  <si>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</si>
  <si>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</si>
  <si>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</si>
  <si>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</si>
  <si>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</si>
  <si>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</si>
  <si>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</si>
  <si>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</si>
  <si>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</si>
  <si>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</si>
  <si>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</si>
  <si>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</si>
  <si>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</si>
  <si>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</si>
  <si>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</si>
  <si>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</si>
  <si>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</si>
  <si>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</si>
  <si>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</si>
  <si>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</si>
  <si>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</si>
  <si>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</si>
  <si>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</si>
  <si>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</si>
  <si>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</si>
  <si>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</si>
  <si>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</si>
  <si>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</si>
  <si>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</si>
  <si>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</si>
  <si>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</si>
  <si>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</si>
  <si>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</si>
  <si>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</si>
  <si>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</si>
  <si>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</si>
  <si>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</si>
  <si>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</si>
  <si>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</si>
  <si>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</si>
  <si>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</si>
  <si>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</si>
  <si>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</si>
  <si>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</si>
  <si>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</si>
  <si>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</si>
  <si>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</si>
  <si>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</si>
  <si>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</si>
  <si>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</si>
  <si>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</si>
  <si>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</si>
  <si>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</si>
  <si>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</si>
  <si>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</si>
  <si>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</si>
  <si>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</si>
  <si>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</si>
  <si>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</si>
  <si>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</si>
  <si>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</si>
  <si>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</si>
  <si>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</si>
  <si>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</si>
  <si>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</si>
  <si>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</si>
  <si>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</si>
  <si>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</si>
  <si>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</si>
  <si>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</si>
  <si>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</si>
  <si>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</si>
  <si>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</si>
  <si>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</si>
  <si>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</si>
  <si>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</si>
  <si>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</si>
  <si>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</si>
  <si>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</si>
  <si>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</si>
  <si>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</si>
  <si>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</si>
  <si>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</si>
  <si>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</si>
  <si>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</si>
  <si>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</si>
  <si>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</si>
  <si>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</si>
  <si>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</si>
  <si>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</si>
  <si>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</si>
  <si>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</si>
  <si>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</si>
  <si>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</si>
  <si>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</si>
  <si>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</si>
  <si>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</si>
  <si>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</si>
  <si>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</si>
  <si>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</si>
  <si>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</si>
  <si>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</si>
  <si>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</si>
  <si>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</si>
  <si>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</si>
  <si>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</si>
  <si>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</si>
  <si>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</si>
  <si>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</si>
  <si>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</si>
  <si>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</si>
  <si>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</si>
  <si>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</si>
  <si>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</si>
  <si>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</si>
  <si>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</si>
  <si>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</si>
  <si>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</si>
  <si>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</si>
  <si>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</si>
  <si>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</si>
  <si>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</si>
  <si>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</si>
  <si>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</si>
  <si>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</si>
  <si>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</si>
  <si>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</si>
  <si>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</si>
  <si>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</si>
  <si>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</si>
  <si>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</si>
  <si>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</si>
  <si>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</si>
  <si>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</si>
  <si>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</si>
  <si>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</si>
  <si>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</si>
  <si>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</si>
  <si>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</si>
  <si>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</si>
  <si>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</si>
  <si>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</si>
  <si>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</si>
  <si>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</si>
  <si>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</si>
  <si>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</si>
  <si>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</si>
  <si>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</si>
  <si>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</si>
  <si>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</si>
  <si>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</si>
  <si>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</si>
  <si>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</si>
  <si>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</si>
  <si>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</si>
  <si>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</si>
  <si>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</si>
  <si>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</si>
  <si>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</si>
  <si>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</si>
  <si>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</si>
  <si>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</si>
  <si>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</si>
  <si>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</si>
  <si>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</si>
  <si>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</si>
  <si>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</si>
  <si>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</si>
  <si>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</si>
  <si>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</si>
  <si>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</si>
  <si>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</si>
  <si>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</si>
  <si>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</si>
  <si>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</si>
  <si>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</si>
  <si>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</si>
  <si>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</si>
  <si>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</si>
  <si>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</si>
  <si>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</si>
  <si>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</si>
  <si>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</si>
  <si>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</si>
  <si>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</si>
  <si>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</si>
  <si>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</si>
  <si>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</si>
  <si>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</si>
  <si>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</si>
  <si>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</si>
  <si>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</si>
  <si>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</si>
  <si>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</si>
  <si>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</si>
  <si>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</si>
  <si>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</si>
  <si>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</si>
  <si>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</si>
  <si>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</si>
  <si>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</si>
  <si>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</si>
  <si>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</si>
  <si>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</si>
  <si>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</si>
  <si>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</si>
  <si>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</si>
  <si>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</si>
  <si>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</si>
  <si>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</si>
  <si>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</si>
  <si>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</si>
  <si>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</si>
  <si>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</si>
  <si>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</si>
  <si>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</si>
  <si>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</si>
  <si>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</si>
  <si>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</si>
  <si>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</si>
  <si>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</si>
  <si>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</si>
  <si>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</si>
  <si>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</si>
  <si>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</si>
  <si>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</si>
  <si>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</si>
  <si>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</si>
  <si>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</si>
  <si>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</si>
  <si>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</si>
  <si>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</si>
  <si>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</si>
  <si>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</si>
  <si>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</si>
  <si>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</si>
  <si>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</si>
  <si>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</si>
  <si>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</si>
  <si>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</si>
  <si>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</si>
  <si>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</si>
  <si>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</si>
  <si>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</si>
  <si>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</si>
  <si>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</si>
  <si>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</si>
  <si>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</si>
  <si>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</si>
  <si>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</si>
  <si>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</si>
  <si>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</si>
  <si>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</si>
  <si>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</si>
  <si>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</si>
  <si>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</si>
  <si>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</si>
  <si>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</si>
  <si>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</si>
  <si>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</si>
  <si>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</si>
  <si>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</si>
  <si>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</si>
  <si>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</si>
  <si>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</si>
  <si>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</si>
  <si>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</si>
  <si>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</si>
  <si>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</si>
  <si>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</si>
  <si>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</si>
  <si>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</si>
  <si>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</si>
  <si>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</si>
  <si>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</si>
  <si>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</si>
  <si>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</si>
  <si>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</si>
  <si>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</si>
  <si>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</si>
  <si>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</si>
  <si>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</si>
  <si>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</si>
  <si>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</si>
  <si>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</si>
  <si>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</si>
  <si>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</si>
  <si>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</si>
  <si>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</si>
  <si>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</si>
  <si>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</si>
  <si>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</si>
  <si>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</si>
  <si>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</si>
  <si>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</si>
  <si>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</si>
  <si>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</si>
  <si>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</si>
  <si>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</si>
  <si>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</si>
  <si>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</si>
  <si>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</si>
  <si>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</si>
  <si>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</si>
  <si>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</si>
  <si>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</si>
  <si>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</si>
  <si>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</si>
  <si>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</si>
  <si>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</si>
  <si>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</si>
  <si>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</si>
  <si>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</si>
  <si>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</si>
  <si>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</si>
  <si>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</si>
  <si>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</si>
  <si>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</si>
  <si>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</si>
  <si>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</si>
  <si>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</si>
  <si>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</si>
  <si>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</si>
  <si>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</si>
  <si>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</si>
  <si>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</si>
  <si>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</si>
  <si>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</si>
  <si>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</si>
  <si>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</si>
  <si>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</si>
  <si>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</si>
  <si>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</si>
  <si>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</si>
  <si>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</si>
  <si>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</si>
  <si>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</si>
  <si>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</si>
  <si>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</si>
  <si>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</si>
  <si>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</si>
  <si>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</si>
  <si>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</si>
  <si>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</si>
  <si>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</si>
  <si>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</si>
  <si>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</si>
  <si>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</si>
  <si>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</si>
  <si>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</si>
  <si>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</si>
  <si>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</si>
  <si>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</si>
  <si>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</si>
  <si>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</si>
  <si>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</si>
  <si>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</si>
  <si>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</si>
  <si>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</si>
  <si>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</si>
  <si>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</si>
  <si>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</si>
  <si>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</si>
  <si>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</si>
  <si>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</si>
  <si>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</si>
  <si>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</si>
  <si>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</si>
  <si>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</si>
  <si>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</si>
  <si>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</si>
  <si>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</si>
  <si>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</si>
  <si>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</si>
  <si>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</si>
  <si>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</si>
  <si>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</si>
  <si>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</si>
  <si>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</si>
  <si>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</si>
  <si>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</si>
  <si>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</si>
  <si>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</si>
  <si>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</si>
  <si>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</si>
  <si>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</si>
  <si>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</si>
  <si>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</si>
  <si>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</si>
  <si>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</si>
  <si>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</si>
  <si>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</si>
  <si>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</si>
  <si>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</si>
  <si>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</si>
  <si>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</si>
  <si>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</si>
  <si>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</si>
  <si>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</si>
  <si>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</si>
  <si>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</si>
  <si>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</si>
  <si>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</si>
  <si>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</si>
  <si>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</si>
  <si>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</si>
  <si>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</si>
  <si>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</si>
  <si>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</si>
  <si>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</si>
  <si>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</si>
  <si>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</si>
  <si>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</si>
  <si>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</si>
  <si>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</si>
  <si>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</si>
  <si>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</si>
  <si>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</si>
  <si>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</si>
  <si>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</si>
  <si>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</si>
  <si>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</si>
  <si>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</si>
  <si>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</si>
  <si>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</si>
  <si>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</si>
  <si>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</si>
  <si>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</si>
  <si>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</si>
  <si>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</si>
  <si>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</si>
  <si>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</si>
  <si>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</si>
  <si>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</si>
  <si>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</si>
  <si>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</si>
  <si>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</si>
  <si>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</si>
  <si>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</si>
  <si>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</si>
  <si>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</si>
  <si>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</si>
  <si>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</si>
  <si>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</si>
  <si>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</si>
  <si>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</si>
  <si>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</si>
  <si>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</si>
  <si>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</si>
  <si>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</si>
  <si>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</si>
  <si>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</si>
  <si>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</si>
  <si>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</si>
  <si>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</si>
  <si>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</si>
  <si>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</si>
  <si>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</si>
  <si>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</si>
  <si>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</si>
  <si>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</si>
  <si>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</si>
  <si>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</si>
  <si>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</si>
  <si>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</si>
  <si>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</si>
  <si>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</si>
  <si>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</si>
  <si>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</si>
  <si>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</si>
  <si>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</si>
  <si>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</si>
  <si>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</si>
  <si>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</si>
  <si>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</si>
  <si>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</si>
  <si>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</si>
  <si>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</si>
  <si>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</si>
  <si>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</si>
  <si>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</si>
  <si>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</si>
  <si>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</si>
  <si>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</si>
  <si>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</si>
  <si>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</si>
  <si>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</si>
  <si>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</si>
  <si>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</si>
  <si>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</si>
  <si>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</si>
  <si>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</si>
  <si>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</si>
  <si>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</si>
  <si>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</si>
  <si>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</si>
  <si>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</si>
  <si>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</si>
  <si>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</si>
  <si>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</si>
  <si>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</si>
  <si>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</si>
  <si>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</si>
  <si>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</si>
  <si>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</si>
  <si>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</si>
  <si>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</si>
  <si>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</si>
  <si>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</si>
  <si>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</si>
  <si>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</si>
  <si>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</si>
  <si>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</si>
  <si>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</si>
  <si>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</si>
  <si>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</si>
  <si>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</si>
  <si>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</si>
  <si>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</si>
  <si>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</si>
  <si>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</si>
  <si>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</si>
  <si>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</si>
  <si>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</si>
  <si>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</si>
  <si>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</si>
  <si>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</si>
  <si>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</si>
  <si>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</si>
  <si>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</si>
  <si>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</si>
  <si>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</si>
  <si>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</si>
  <si>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</si>
  <si>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</si>
  <si>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</si>
  <si>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</si>
  <si>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</si>
  <si>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</si>
  <si>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</si>
  <si>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</si>
  <si>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</si>
  <si>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</si>
  <si>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</si>
  <si>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</si>
  <si>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</si>
  <si>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</si>
  <si>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</si>
  <si>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</si>
  <si>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</si>
  <si>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</si>
  <si>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</si>
  <si>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</si>
  <si>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</si>
  <si>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</si>
  <si>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</si>
  <si>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</si>
  <si>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</si>
  <si>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</si>
  <si>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</si>
  <si>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</si>
  <si>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</si>
  <si>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</si>
  <si>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</si>
  <si>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</si>
  <si>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</si>
  <si>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</si>
  <si>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</si>
  <si>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</si>
  <si>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</si>
  <si>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</si>
  <si>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</si>
  <si>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</si>
  <si>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</si>
  <si>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</si>
  <si>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</si>
  <si>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</si>
  <si>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</si>
  <si>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</si>
  <si>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</si>
  <si>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</si>
  <si>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</si>
  <si>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</si>
  <si>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</si>
  <si>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</si>
  <si>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</si>
  <si>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</si>
  <si>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</si>
  <si>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</si>
  <si>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</si>
  <si>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</si>
  <si>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</si>
  <si>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</si>
  <si>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</si>
  <si>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</si>
  <si>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</si>
  <si>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</si>
  <si>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</si>
  <si>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</si>
  <si>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</si>
  <si>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</si>
  <si>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</si>
  <si>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</si>
  <si>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</si>
  <si>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</si>
  <si>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</si>
  <si>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</si>
  <si>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</si>
  <si>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</si>
  <si>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</si>
  <si>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</si>
  <si>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</si>
  <si>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</si>
  <si>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</si>
  <si>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</si>
  <si>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</si>
  <si>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</si>
  <si>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</si>
  <si>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</si>
  <si>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</si>
  <si>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</si>
  <si>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</si>
  <si>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</si>
  <si>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</si>
  <si>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</si>
  <si>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</si>
  <si>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</si>
  <si>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</si>
  <si>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</si>
  <si>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</si>
  <si>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</si>
  <si>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</si>
  <si>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</si>
  <si>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</si>
  <si>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</si>
  <si>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</si>
  <si>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</si>
  <si>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</si>
  <si>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</si>
  <si>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</si>
  <si>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</si>
  <si>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</si>
  <si>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</si>
  <si>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</si>
  <si>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</si>
  <si>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</si>
  <si>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</si>
  <si>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</si>
  <si>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</si>
  <si>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</si>
  <si>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</si>
  <si>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</si>
  <si>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</si>
  <si>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</si>
  <si>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</si>
  <si>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</si>
  <si>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</si>
  <si>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</si>
  <si>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</si>
  <si>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</si>
  <si>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</si>
  <si>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</si>
  <si>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</si>
  <si>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</si>
  <si>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</si>
  <si>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</si>
  <si>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</si>
  <si>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</si>
  <si>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</si>
  <si>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</si>
  <si>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</si>
  <si>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</si>
  <si>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</si>
  <si>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</si>
  <si>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</si>
  <si>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</si>
  <si>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</si>
  <si>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</si>
  <si>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</si>
  <si>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</si>
  <si>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</si>
  <si>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</si>
  <si>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</si>
  <si>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</si>
  <si>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</si>
  <si>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</si>
  <si>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</si>
  <si>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</si>
  <si>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</si>
  <si>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</si>
  <si>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</si>
  <si>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</si>
  <si>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</si>
  <si>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</si>
  <si>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</si>
  <si>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</si>
  <si>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</si>
  <si>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</si>
  <si>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</si>
  <si>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</si>
  <si>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</si>
  <si>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</si>
  <si>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</si>
  <si>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</si>
  <si>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</si>
  <si>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</si>
  <si>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</si>
  <si>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</si>
  <si>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</si>
  <si>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</si>
  <si>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</si>
  <si>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</si>
  <si>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</si>
  <si>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</si>
  <si>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</si>
  <si>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</si>
  <si>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</si>
  <si>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</si>
  <si>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</si>
  <si>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</si>
  <si>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</si>
  <si>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</si>
  <si>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</si>
  <si>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</si>
  <si>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</si>
  <si>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</si>
  <si>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</si>
  <si>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</si>
  <si>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</si>
  <si>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</si>
  <si>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</si>
  <si>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</si>
  <si>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</si>
  <si>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</si>
  <si>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</si>
  <si>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</si>
  <si>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</si>
  <si>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</si>
  <si>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</si>
  <si>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</si>
  <si>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</si>
  <si>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</si>
  <si>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</si>
  <si>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</si>
  <si>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</si>
  <si>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</si>
  <si>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</si>
  <si>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</si>
  <si>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</si>
  <si>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</si>
  <si>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</si>
  <si>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</si>
  <si>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</si>
  <si>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</si>
  <si>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</si>
  <si>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</si>
  <si>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</si>
  <si>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</si>
  <si>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</si>
  <si>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</si>
  <si>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</si>
  <si>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</si>
  <si>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</si>
  <si>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</si>
  <si>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</si>
  <si>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</si>
  <si>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</si>
  <si>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</si>
  <si>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</si>
  <si>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</si>
  <si>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</si>
  <si>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</si>
  <si>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</si>
  <si>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</si>
  <si>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</si>
  <si>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</si>
  <si>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</si>
  <si>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</si>
  <si>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</si>
  <si>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</si>
  <si>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</si>
  <si>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</si>
  <si>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</si>
  <si>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</si>
  <si>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</si>
  <si>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</si>
  <si>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</si>
  <si>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</si>
  <si>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</si>
  <si>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</si>
  <si>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</si>
  <si>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</si>
  <si>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</si>
  <si>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</si>
  <si>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</si>
  <si>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</si>
  <si>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</si>
  <si>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</si>
  <si>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</si>
  <si>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</si>
  <si>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</si>
  <si>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</si>
  <si>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</si>
  <si>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</si>
  <si>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</si>
  <si>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</si>
  <si>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</si>
  <si>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</si>
  <si>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</si>
  <si>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</si>
  <si>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</si>
  <si>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</si>
  <si>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</si>
  <si>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</si>
  <si>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</si>
  <si>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</si>
  <si>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</si>
  <si>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</si>
  <si>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</si>
  <si>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</si>
  <si>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</si>
  <si>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</si>
  <si>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</si>
  <si>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</si>
  <si>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</si>
  <si>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</si>
  <si>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</si>
  <si>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</si>
  <si>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</si>
  <si>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</si>
  <si>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</si>
  <si>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</si>
  <si>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</si>
  <si>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</si>
  <si>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</si>
  <si>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</si>
  <si>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</si>
  <si>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</si>
  <si>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</si>
  <si>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</si>
  <si>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</si>
  <si>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</si>
  <si>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</si>
  <si>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</si>
  <si>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</si>
  <si>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</si>
  <si>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</si>
  <si>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</si>
  <si>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</si>
  <si>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</si>
  <si>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</si>
  <si>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</si>
  <si>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</si>
  <si>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</si>
  <si>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</si>
  <si>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</si>
  <si>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</si>
  <si>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</si>
  <si>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</si>
  <si>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</si>
  <si>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</si>
  <si>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</si>
  <si>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</si>
  <si>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</si>
  <si>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</si>
  <si>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</si>
  <si>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</si>
  <si>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</si>
  <si>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</si>
  <si>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</si>
  <si>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</si>
  <si>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</si>
  <si>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</si>
  <si>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</si>
  <si>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</si>
  <si>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</si>
  <si>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</si>
  <si>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</si>
  <si>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</si>
  <si>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</si>
  <si>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</si>
  <si>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</si>
  <si>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</si>
  <si>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</si>
  <si>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</si>
  <si>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</si>
  <si>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</si>
  <si>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</si>
  <si>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</si>
  <si>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</si>
  <si>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</si>
  <si>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</si>
  <si>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</si>
  <si>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</si>
  <si>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</si>
  <si>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</si>
  <si>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</si>
  <si>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</si>
  <si>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</si>
  <si>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</si>
  <si>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</si>
  <si>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</si>
  <si>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</si>
  <si>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</si>
  <si>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</si>
  <si>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</si>
  <si>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</si>
  <si>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</si>
  <si>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</si>
  <si>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</si>
  <si>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</si>
  <si>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</si>
  <si>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</si>
  <si>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</si>
  <si>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</si>
  <si>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</si>
  <si>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</si>
  <si>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</si>
  <si>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</si>
  <si>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</si>
  <si>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</si>
  <si>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</si>
  <si>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</si>
  <si>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</si>
  <si>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</si>
  <si>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</si>
  <si>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</si>
  <si>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</si>
  <si>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</si>
  <si>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</si>
  <si>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</si>
  <si>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</si>
  <si>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</si>
  <si>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</si>
  <si>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</si>
  <si>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</si>
  <si>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</si>
  <si>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</si>
  <si>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</si>
  <si>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</si>
  <si>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</si>
  <si>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</si>
  <si>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</si>
  <si>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</si>
  <si>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</si>
  <si>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</si>
  <si>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</si>
  <si>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</si>
  <si>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</si>
  <si>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</si>
  <si>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</si>
  <si>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</si>
  <si>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</si>
  <si>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</si>
  <si>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</si>
  <si>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</si>
  <si>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</si>
  <si>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</si>
  <si>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</si>
  <si>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</si>
  <si>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</si>
  <si>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</si>
  <si>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</si>
  <si>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</si>
  <si>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</si>
  <si>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</si>
  <si>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</si>
  <si>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</si>
  <si>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</si>
  <si>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</si>
  <si>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</si>
  <si>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</si>
  <si>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</si>
  <si>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</si>
  <si>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</si>
  <si>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</si>
  <si>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</si>
  <si>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</si>
  <si>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</si>
  <si>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</si>
  <si>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</si>
  <si>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</si>
  <si>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</si>
  <si>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</si>
  <si>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</si>
  <si>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</si>
  <si>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</si>
  <si>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</si>
  <si>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</si>
  <si>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</si>
  <si>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</si>
  <si>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</si>
  <si>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</si>
  <si>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</si>
  <si>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</si>
  <si>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</si>
  <si>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</si>
  <si>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</si>
  <si>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</si>
  <si>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</si>
  <si>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</si>
  <si>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</si>
  <si>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</si>
  <si>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</si>
  <si>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</si>
  <si>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</si>
  <si>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</si>
  <si>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</si>
  <si>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</si>
  <si>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</si>
  <si>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</si>
  <si>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</si>
  <si>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</si>
  <si>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</si>
  <si>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</si>
  <si>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</si>
  <si>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</si>
  <si>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</si>
  <si>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</si>
  <si>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</si>
  <si>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</si>
  <si>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</si>
  <si>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</si>
  <si>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</si>
  <si>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</si>
  <si>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</si>
  <si>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</si>
  <si>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</si>
  <si>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</si>
  <si>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</si>
  <si>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</si>
  <si>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</si>
  <si>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</si>
  <si>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</si>
  <si>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</si>
  <si>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</si>
  <si>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</si>
  <si>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</si>
  <si>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</si>
  <si>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</si>
  <si>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</si>
  <si>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</si>
  <si>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</si>
  <si>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</si>
  <si>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</si>
  <si>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</si>
  <si>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</si>
  <si>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</si>
  <si>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</si>
  <si>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</si>
  <si>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</si>
  <si>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</si>
  <si>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</si>
  <si>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</si>
  <si>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</si>
  <si>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</si>
  <si>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</si>
  <si>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</si>
  <si>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</si>
  <si>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</si>
  <si>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</si>
  <si>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</si>
  <si>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</si>
  <si>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</si>
  <si>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</si>
  <si>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</si>
  <si>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</si>
  <si>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</si>
  <si>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</si>
  <si>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</si>
  <si>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</si>
  <si>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</si>
  <si>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</si>
  <si>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</si>
  <si>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</si>
  <si>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</si>
  <si>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</si>
  <si>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</si>
  <si>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</si>
  <si>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</si>
  <si>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</si>
  <si>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</si>
  <si>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</si>
  <si>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</si>
  <si>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</si>
  <si>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</si>
  <si>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</si>
  <si>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</si>
  <si>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</si>
  <si>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</si>
  <si>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</si>
  <si>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</si>
  <si>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</si>
  <si>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</si>
  <si>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</si>
  <si>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</si>
  <si>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</si>
  <si>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</si>
  <si>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</si>
  <si>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</si>
  <si>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</si>
  <si>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</si>
  <si>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</si>
  <si>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</si>
  <si>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</si>
  <si>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</si>
  <si>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</si>
  <si>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</si>
  <si>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</si>
  <si>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</si>
  <si>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</si>
  <si>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</si>
  <si>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</si>
  <si>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</si>
  <si>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</si>
  <si>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</si>
  <si>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</si>
  <si>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</si>
  <si>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</si>
  <si>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</si>
  <si>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</si>
  <si>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</si>
  <si>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</si>
  <si>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</si>
  <si>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</si>
  <si>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</si>
  <si>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</si>
  <si>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</si>
  <si>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</si>
  <si>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</si>
  <si>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</si>
  <si>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</si>
  <si>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</si>
  <si>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</si>
  <si>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</si>
  <si>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</si>
  <si>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</si>
  <si>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</si>
  <si>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</si>
  <si>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</si>
  <si>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</si>
  <si>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</si>
  <si>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</si>
  <si>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</si>
  <si>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</si>
  <si>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</si>
  <si>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</si>
  <si>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</si>
  <si>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</si>
  <si>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</si>
  <si>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</si>
  <si>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</si>
  <si>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</si>
  <si>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</si>
  <si>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</si>
  <si>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</si>
  <si>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</si>
  <si>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</si>
  <si>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</si>
  <si>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</si>
  <si>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</si>
  <si>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</si>
  <si>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</si>
  <si>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</si>
  <si>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</si>
  <si>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</si>
  <si>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</si>
  <si>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</si>
  <si>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</si>
  <si>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</si>
  <si>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</si>
  <si>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</si>
  <si>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</si>
  <si>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</si>
  <si>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</si>
  <si>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</si>
  <si>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</si>
  <si>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</si>
  <si>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</si>
  <si>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</si>
  <si>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</si>
  <si>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</si>
  <si>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</si>
  <si>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</si>
  <si>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</si>
  <si>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</si>
  <si>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</si>
  <si>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</si>
  <si>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</si>
  <si>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</si>
  <si>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</si>
  <si>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</si>
  <si>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</si>
  <si>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</si>
  <si>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</si>
  <si>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</si>
  <si>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</si>
  <si>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</si>
  <si>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</si>
  <si>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</si>
  <si>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</si>
  <si>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</si>
  <si>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</si>
  <si>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</si>
  <si>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</si>
  <si>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</si>
  <si>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</si>
  <si>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</si>
  <si>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</si>
  <si>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</si>
  <si>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</si>
  <si>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</si>
  <si>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</si>
  <si>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</si>
  <si>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</si>
  <si>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</si>
  <si>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</si>
  <si>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</si>
  <si>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</si>
  <si>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</si>
  <si>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</si>
  <si>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</si>
  <si>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</si>
  <si>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</si>
  <si>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</si>
  <si>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</si>
  <si>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</si>
  <si>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</si>
  <si>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</si>
  <si>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</si>
  <si>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</si>
  <si>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</si>
  <si>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</si>
  <si>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</si>
  <si>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</si>
  <si>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</si>
  <si>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</si>
  <si>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</si>
  <si>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</si>
  <si>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</si>
  <si>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</si>
  <si>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</si>
  <si>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</si>
  <si>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</si>
  <si>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</si>
  <si>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</si>
  <si>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</si>
  <si>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</si>
  <si>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</si>
  <si>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</si>
  <si>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</si>
  <si>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</si>
  <si>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</si>
  <si>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</si>
  <si>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</si>
  <si>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</si>
  <si>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</si>
  <si>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</si>
  <si>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</si>
  <si>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</si>
  <si>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</si>
  <si>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</si>
  <si>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</si>
  <si>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</si>
  <si>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</si>
  <si>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</si>
  <si>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</si>
  <si>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</si>
  <si>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</si>
  <si>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</si>
  <si>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</si>
  <si>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</si>
  <si>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</si>
  <si>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</si>
  <si>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</si>
  <si>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</si>
  <si>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</si>
  <si>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</si>
  <si>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</si>
  <si>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</si>
  <si>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</si>
  <si>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</si>
  <si>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</si>
  <si>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</si>
  <si>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</si>
  <si>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</si>
  <si>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</si>
  <si>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</si>
  <si>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</si>
  <si>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</si>
  <si>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</si>
  <si>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</si>
  <si>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</si>
  <si>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</si>
  <si>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</si>
  <si>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</si>
  <si>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</si>
  <si>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</si>
  <si>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</si>
  <si>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</si>
  <si>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</si>
  <si>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</si>
  <si>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</si>
  <si>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</si>
  <si>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</si>
  <si>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</si>
  <si>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</si>
  <si>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</si>
  <si>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</si>
  <si>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</si>
  <si>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</si>
  <si>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</si>
  <si>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</si>
  <si>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</si>
  <si>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</si>
  <si>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</si>
  <si>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</si>
  <si>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</si>
  <si>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</si>
  <si>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</si>
  <si>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</si>
  <si>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</si>
  <si>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</si>
  <si>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</si>
  <si>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</si>
  <si>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</si>
  <si>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</si>
  <si>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</si>
  <si>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</si>
  <si>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</si>
  <si>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</si>
  <si>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</si>
  <si>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</si>
  <si>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</si>
  <si>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</si>
  <si>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</si>
  <si>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</si>
  <si>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</si>
  <si>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</si>
  <si>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</si>
  <si>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</si>
  <si>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</si>
  <si>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</si>
  <si>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</si>
  <si>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</si>
  <si>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</si>
  <si>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</si>
  <si>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</si>
  <si>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</si>
  <si>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</si>
  <si>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</si>
  <si>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</si>
  <si>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</si>
  <si>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</si>
  <si>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</si>
  <si>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</si>
  <si>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</si>
  <si>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</si>
  <si>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</si>
  <si>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</si>
  <si>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</si>
  <si>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</si>
  <si>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</si>
  <si>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</si>
  <si>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</si>
  <si>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</si>
  <si>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</si>
  <si>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</si>
  <si>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</si>
  <si>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</si>
  <si>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</si>
  <si>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</si>
  <si>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</si>
  <si>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</si>
  <si>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</si>
  <si>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</si>
  <si>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</si>
  <si>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</si>
  <si>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</si>
  <si>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</si>
  <si>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</si>
  <si>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</si>
  <si>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</si>
  <si>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</si>
  <si>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</si>
  <si>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</si>
  <si>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</si>
  <si>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</si>
  <si>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</si>
  <si>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</si>
  <si>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</si>
  <si>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</si>
  <si>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</si>
  <si>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</si>
  <si>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</si>
  <si>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</si>
  <si>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</si>
  <si>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</si>
  <si>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</si>
  <si>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</si>
  <si>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</si>
  <si>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</si>
  <si>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</si>
  <si>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</si>
  <si>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</si>
  <si>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</si>
  <si>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</si>
  <si>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</si>
  <si>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</si>
  <si>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</si>
  <si>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</si>
  <si>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</si>
  <si>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</si>
  <si>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</si>
  <si>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</si>
  <si>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</si>
  <si>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</si>
  <si>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</si>
  <si>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</si>
  <si>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</si>
  <si>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</si>
  <si>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</si>
  <si>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</si>
  <si>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</si>
  <si>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</si>
  <si>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</si>
  <si>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</si>
  <si>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</si>
  <si>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</si>
  <si>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</si>
  <si>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</si>
  <si>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</si>
  <si>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</si>
  <si>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</si>
  <si>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</si>
  <si>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</si>
  <si>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</si>
  <si>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</si>
  <si>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</si>
  <si>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</si>
  <si>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</si>
  <si>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</si>
  <si>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</si>
  <si>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</si>
  <si>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</si>
  <si>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</si>
  <si>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</si>
  <si>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</si>
  <si>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</si>
  <si>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</si>
  <si>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</si>
  <si>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</si>
  <si>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</si>
  <si>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</si>
  <si>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</si>
  <si>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</si>
  <si>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</si>
  <si>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</si>
  <si>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</si>
  <si>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</si>
  <si>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</si>
  <si>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</si>
  <si>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</si>
  <si>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</si>
  <si>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</si>
  <si>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</si>
  <si>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</si>
  <si>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</si>
  <si>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</si>
  <si>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</si>
  <si>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</si>
  <si>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</si>
  <si>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</si>
  <si>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</si>
  <si>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</si>
  <si>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</si>
  <si>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</si>
  <si>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</si>
  <si>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</si>
  <si>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</si>
  <si>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</si>
  <si>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</si>
  <si>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</si>
  <si>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</si>
  <si>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</si>
  <si>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</si>
  <si>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</si>
  <si>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</si>
  <si>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</si>
  <si>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</si>
  <si>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</si>
  <si>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</si>
  <si>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</si>
  <si>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</si>
  <si>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</si>
  <si>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</si>
  <si>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</si>
  <si>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</si>
  <si>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</si>
  <si>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</si>
  <si>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</si>
  <si>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</si>
  <si>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</si>
  <si>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</si>
  <si>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</si>
  <si>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</si>
  <si>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</si>
  <si>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</si>
  <si>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</si>
  <si>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</si>
  <si>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</si>
  <si>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</si>
  <si>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</si>
  <si>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</si>
  <si>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</si>
  <si>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</si>
  <si>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</si>
  <si>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</si>
  <si>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</si>
  <si>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</si>
  <si>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</si>
  <si>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</si>
  <si>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</si>
  <si>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</si>
  <si>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</si>
  <si>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</si>
  <si>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</si>
  <si>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</si>
  <si>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</si>
  <si>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</si>
  <si>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</si>
  <si>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</si>
  <si>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</si>
  <si>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</si>
  <si>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</si>
  <si>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</si>
  <si>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</si>
  <si>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</si>
  <si>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</si>
  <si>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</si>
  <si>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</si>
  <si>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</si>
  <si>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</si>
  <si>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</si>
  <si>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</si>
  <si>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</si>
  <si>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</si>
  <si>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</si>
  <si>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</si>
  <si>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</si>
  <si>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</si>
  <si>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</si>
  <si>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</si>
  <si>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</si>
  <si>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</si>
  <si>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</si>
  <si>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</si>
  <si>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</si>
  <si>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</si>
  <si>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</si>
  <si>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</si>
  <si>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</si>
  <si>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</si>
  <si>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</si>
  <si>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</si>
  <si>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</si>
  <si>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</si>
  <si>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</si>
  <si>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</si>
  <si>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</si>
  <si>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</si>
  <si>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</si>
  <si>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</si>
  <si>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</si>
  <si>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</si>
  <si>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</si>
  <si>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</si>
  <si>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</si>
  <si>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</si>
  <si>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</si>
  <si>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</si>
  <si>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</si>
  <si>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</si>
  <si>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</si>
  <si>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</si>
  <si>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</si>
  <si>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</si>
  <si>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</si>
  <si>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</si>
  <si>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</si>
  <si>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</si>
  <si>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</si>
  <si>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</si>
  <si>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</si>
  <si>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</si>
  <si>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</si>
  <si>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</si>
  <si>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</si>
  <si>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</si>
  <si>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</si>
  <si>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</si>
  <si>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</si>
  <si>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</si>
  <si>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</si>
  <si>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</si>
  <si>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</si>
  <si>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</si>
  <si>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</si>
  <si>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</si>
  <si>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</si>
  <si>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</si>
  <si>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</si>
  <si>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</si>
  <si>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</si>
  <si>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</si>
  <si>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</si>
  <si>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</si>
  <si>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</si>
  <si>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</si>
  <si>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</si>
  <si>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</si>
  <si>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</si>
  <si>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</si>
  <si>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</si>
  <si>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</si>
  <si>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</si>
  <si>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</si>
  <si>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</si>
  <si>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</si>
  <si>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</si>
  <si>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</si>
  <si>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</si>
  <si>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</si>
  <si>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</si>
  <si>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</si>
  <si>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</si>
  <si>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</si>
  <si>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</si>
  <si>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</si>
  <si>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</si>
  <si>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</si>
  <si>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</si>
  <si>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</si>
  <si>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</si>
  <si>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</si>
  <si>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</si>
  <si>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</si>
  <si>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</si>
  <si>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</si>
  <si>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</si>
  <si>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</si>
  <si>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</si>
  <si>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</si>
  <si>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</si>
  <si>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</si>
  <si>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</si>
  <si>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</si>
  <si>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</si>
  <si>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</si>
  <si>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</si>
  <si>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</si>
  <si>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</si>
  <si>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</si>
  <si>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</si>
  <si>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</si>
  <si>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</si>
  <si>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</si>
  <si>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</si>
  <si>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</si>
  <si>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</si>
  <si>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</si>
  <si>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</si>
  <si>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</si>
  <si>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</si>
  <si>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</si>
  <si>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</si>
  <si>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</si>
  <si>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</si>
  <si>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</si>
  <si>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</si>
  <si>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</si>
  <si>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</si>
  <si>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</si>
  <si>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</si>
  <si>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</si>
  <si>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</si>
  <si>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</si>
  <si>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</si>
  <si>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</si>
  <si>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</si>
  <si>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</si>
  <si>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</si>
  <si>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</si>
  <si>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</si>
  <si>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</si>
  <si>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</si>
  <si>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</si>
  <si>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</si>
  <si>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</si>
  <si>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</si>
  <si>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</si>
  <si>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</si>
  <si>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</si>
  <si>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</si>
  <si>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</si>
  <si>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</si>
  <si>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</si>
  <si>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</si>
  <si>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</si>
  <si>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</si>
  <si>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</si>
  <si>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</si>
  <si>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</si>
  <si>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</si>
  <si>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</si>
  <si>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</si>
  <si>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</si>
  <si>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</si>
  <si>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</si>
  <si>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</si>
  <si>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</si>
  <si>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</si>
  <si>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</si>
  <si>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</si>
  <si>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</si>
  <si>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</si>
  <si>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</si>
  <si>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</si>
  <si>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</si>
  <si>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</si>
  <si>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</si>
  <si>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</si>
  <si>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</si>
  <si>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</si>
  <si>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</si>
  <si>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</si>
  <si>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</si>
  <si>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</si>
  <si>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</si>
  <si>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</si>
  <si>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</si>
  <si>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</si>
  <si>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</si>
  <si>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</si>
  <si>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</si>
  <si>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</si>
  <si>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</si>
  <si>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</si>
  <si>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</si>
  <si>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</si>
  <si>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</si>
  <si>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</si>
  <si>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</si>
  <si>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</si>
  <si>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</si>
  <si>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</si>
  <si>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</si>
  <si>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</si>
  <si>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</si>
  <si>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</si>
  <si>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</si>
  <si>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</si>
  <si>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</si>
  <si>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</si>
  <si>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</si>
  <si>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</si>
  <si>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</si>
  <si>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</si>
  <si>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</si>
  <si>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</si>
  <si>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</si>
  <si>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</si>
  <si>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</si>
  <si>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</si>
  <si>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</si>
  <si>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</si>
  <si>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</si>
  <si>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</si>
  <si>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</si>
  <si>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</si>
  <si>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</si>
  <si>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</si>
  <si>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</si>
  <si>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</si>
  <si>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</si>
  <si>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</si>
  <si>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</si>
  <si>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</si>
  <si>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</si>
  <si>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</si>
  <si>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</si>
  <si>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</si>
  <si>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</si>
  <si>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</si>
  <si>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</si>
  <si>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</si>
  <si>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</si>
  <si>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</si>
  <si>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</si>
  <si>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</si>
  <si>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</si>
  <si>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</si>
  <si>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</si>
  <si>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</si>
  <si>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</si>
  <si>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</si>
  <si>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</si>
  <si>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</si>
  <si>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</si>
  <si>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</si>
  <si>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</si>
  <si>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</si>
  <si>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</si>
  <si>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</si>
  <si>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</si>
  <si>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</si>
  <si>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</si>
  <si>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</si>
  <si>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</si>
  <si>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</si>
  <si>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</si>
  <si>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</si>
  <si>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</si>
  <si>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</si>
  <si>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</si>
  <si>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</si>
  <si>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</si>
  <si>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</si>
  <si>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</si>
  <si>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</si>
  <si>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</si>
  <si>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</si>
  <si>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</si>
  <si>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</si>
  <si>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</si>
  <si>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</si>
  <si>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</si>
  <si>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</si>
  <si>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</si>
  <si>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</si>
  <si>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</si>
  <si>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</si>
  <si>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</si>
  <si>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</si>
  <si>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</si>
  <si>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</si>
  <si>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</si>
  <si>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</si>
  <si>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</si>
  <si>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</si>
  <si>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</si>
  <si>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</si>
  <si>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</si>
  <si>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</si>
  <si>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</si>
  <si>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</si>
  <si>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</si>
  <si>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</si>
  <si>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</si>
  <si>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</si>
  <si>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</si>
  <si>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</si>
  <si>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</si>
  <si>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</si>
  <si>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</si>
  <si>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</si>
  <si>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</si>
  <si>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</si>
  <si>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</si>
  <si>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</si>
  <si>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</si>
  <si>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</si>
  <si>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</si>
  <si>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</si>
  <si>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</si>
  <si>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</si>
  <si>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</si>
  <si>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</si>
  <si>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</si>
  <si>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</si>
  <si>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</si>
  <si>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</si>
  <si>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</si>
  <si>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</si>
  <si>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</si>
  <si>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</si>
  <si>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</si>
  <si>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</si>
  <si>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</si>
  <si>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</si>
  <si>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</si>
  <si>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</si>
  <si>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</si>
  <si>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</si>
  <si>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</si>
  <si>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</si>
  <si>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</si>
  <si>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</si>
  <si>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</si>
  <si>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</si>
  <si>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</si>
  <si>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</si>
  <si>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</si>
  <si>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</si>
  <si>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</si>
  <si>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</si>
  <si>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</si>
  <si>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</si>
  <si>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</si>
  <si>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</si>
  <si>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</si>
  <si>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</si>
  <si>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</si>
  <si>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</si>
  <si>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</si>
  <si>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</si>
  <si>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</si>
  <si>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</si>
  <si>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</si>
  <si>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</si>
  <si>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</si>
  <si>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</si>
  <si>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</si>
  <si>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</si>
  <si>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</si>
  <si>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</si>
  <si>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</si>
  <si>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</si>
  <si>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</si>
  <si>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</si>
  <si>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</si>
  <si>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</si>
  <si>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</si>
  <si>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</si>
  <si>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</si>
  <si>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</si>
  <si>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</si>
  <si>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</si>
  <si>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</si>
  <si>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</si>
  <si>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</si>
  <si>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</si>
  <si>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</si>
  <si>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</si>
  <si>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</si>
  <si>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</si>
  <si>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</si>
  <si>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</si>
  <si>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</si>
  <si>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</si>
  <si>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</si>
  <si>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</si>
  <si>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</si>
  <si>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</si>
  <si>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</si>
  <si>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</si>
  <si>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</si>
  <si>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</si>
  <si>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</si>
  <si>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</si>
  <si>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</si>
  <si>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</si>
  <si>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</si>
  <si>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</si>
  <si>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</si>
  <si>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</si>
  <si>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</si>
  <si>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</si>
  <si>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</si>
  <si>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</si>
  <si>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</si>
  <si>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</si>
  <si>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</si>
  <si>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</si>
  <si>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</si>
  <si>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</si>
  <si>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</si>
  <si>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</si>
  <si>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</si>
  <si>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</si>
  <si>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</si>
  <si>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</si>
  <si>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</si>
  <si>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</si>
  <si>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</si>
  <si>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</si>
  <si>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</si>
  <si>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</si>
  <si>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</si>
  <si>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</si>
  <si>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</si>
  <si>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</si>
  <si>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</si>
  <si>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</si>
  <si>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</si>
  <si>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</si>
  <si>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</si>
  <si>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</si>
  <si>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</si>
  <si>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</si>
  <si>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</si>
  <si>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</si>
  <si>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</si>
  <si>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</si>
  <si>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</si>
  <si>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</si>
  <si>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</si>
  <si>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</si>
  <si>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</si>
  <si>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</si>
  <si>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</si>
  <si>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</si>
  <si>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</si>
  <si>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</si>
  <si>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</si>
  <si>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</si>
  <si>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</si>
  <si>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</si>
  <si>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</si>
  <si>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</si>
  <si>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</si>
  <si>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</si>
  <si>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</si>
  <si>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</si>
  <si>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</si>
  <si>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</si>
  <si>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</si>
  <si>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</si>
  <si>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</si>
  <si>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</si>
  <si>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</si>
  <si>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</si>
  <si>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</si>
  <si>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</si>
  <si>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</si>
  <si>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</si>
  <si>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</si>
  <si>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</si>
  <si>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</si>
  <si>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</si>
  <si>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</si>
  <si>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</si>
  <si>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</si>
  <si>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</si>
  <si>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</si>
  <si>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</si>
  <si>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</si>
  <si>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</si>
  <si>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</si>
  <si>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</si>
  <si>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</si>
  <si>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</si>
  <si>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</si>
  <si>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</si>
  <si>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</si>
  <si>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</si>
  <si>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</si>
  <si>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</si>
  <si>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</si>
  <si>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</si>
  <si>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</si>
  <si>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</si>
  <si>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</si>
  <si>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</si>
  <si>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</si>
  <si>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</si>
  <si>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</si>
  <si>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</si>
  <si>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</si>
  <si>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</si>
  <si>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</si>
  <si>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</si>
  <si>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</si>
  <si>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</si>
  <si>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</si>
  <si>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</si>
  <si>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</si>
  <si>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</si>
  <si>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</si>
  <si>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</si>
  <si>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</si>
  <si>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</si>
  <si>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</si>
  <si>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</si>
  <si>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</si>
  <si>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</si>
  <si>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</si>
  <si>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</si>
  <si>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</si>
  <si>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</si>
  <si>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</si>
  <si>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</si>
  <si>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</si>
  <si>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</si>
  <si>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</si>
  <si>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</si>
  <si>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</si>
  <si>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</si>
  <si>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</si>
  <si>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</si>
  <si>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</si>
  <si>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</si>
  <si>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</si>
  <si>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</si>
  <si>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</si>
  <si>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</si>
  <si>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</si>
  <si>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</si>
  <si>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</si>
  <si>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</si>
  <si>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</si>
  <si>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</si>
  <si>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</si>
  <si>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</si>
  <si>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</si>
  <si>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</si>
  <si>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</si>
  <si>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</si>
  <si>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</si>
  <si>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</si>
  <si>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</si>
  <si>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</si>
  <si>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</si>
  <si>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</si>
  <si>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</si>
  <si>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</si>
  <si>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</si>
  <si>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</si>
  <si>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</si>
  <si>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</si>
  <si>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</si>
  <si>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</si>
  <si>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</si>
  <si>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</si>
  <si>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</si>
  <si>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</si>
  <si>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</si>
  <si>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</si>
  <si>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</si>
  <si>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</si>
  <si>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</si>
  <si>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</si>
  <si>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</si>
  <si>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</si>
  <si>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</si>
  <si>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</si>
  <si>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</si>
  <si>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</si>
  <si>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</si>
  <si>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</si>
  <si>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</si>
  <si>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</si>
  <si>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</si>
  <si>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</si>
  <si>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</si>
  <si>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</si>
  <si>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</si>
  <si>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</si>
  <si>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</si>
  <si>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</si>
  <si>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</si>
  <si>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</si>
  <si>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</si>
  <si>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</si>
  <si>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</si>
  <si>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</si>
  <si>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</si>
  <si>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</si>
  <si>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</si>
  <si>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</si>
  <si>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</si>
  <si>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</si>
  <si>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</si>
  <si>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</si>
  <si>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</si>
  <si>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</si>
  <si>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</si>
  <si>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</si>
  <si>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</si>
  <si>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</si>
  <si>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</si>
  <si>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</si>
  <si>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</si>
  <si>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</si>
  <si>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</si>
  <si>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</si>
  <si>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</si>
  <si>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</si>
  <si>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</si>
  <si>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</si>
  <si>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</si>
  <si>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</si>
  <si>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</si>
  <si>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</si>
  <si>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</si>
  <si>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</si>
  <si>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</si>
  <si>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</si>
  <si>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</si>
  <si>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</si>
  <si>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</si>
  <si>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</si>
  <si>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</si>
  <si>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</si>
  <si>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</si>
  <si>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</si>
  <si>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</si>
  <si>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</si>
  <si>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</si>
  <si>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</si>
  <si>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</si>
  <si>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</si>
  <si>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</si>
  <si>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</si>
  <si>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</si>
  <si>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</si>
  <si>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</si>
  <si>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</si>
  <si>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</si>
  <si>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</si>
  <si>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</si>
  <si>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</si>
  <si>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</si>
  <si>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</si>
  <si>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</si>
  <si>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</si>
  <si>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</si>
  <si>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</si>
  <si>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</si>
  <si>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</si>
  <si>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</si>
  <si>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</si>
  <si>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</si>
  <si>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</si>
  <si>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</si>
  <si>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</si>
  <si>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</si>
  <si>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</si>
  <si>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</si>
  <si>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</si>
  <si>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</si>
  <si>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</si>
  <si>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</si>
  <si>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</si>
  <si>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</si>
  <si>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</si>
  <si>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</si>
  <si>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</si>
  <si>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</si>
  <si>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</si>
  <si>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</si>
  <si>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</si>
  <si>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</si>
  <si>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</si>
  <si>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</si>
  <si>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</si>
  <si>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</si>
  <si>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</si>
  <si>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</si>
  <si>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</si>
  <si>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</si>
  <si>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</si>
  <si>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</si>
  <si>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</si>
  <si>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</si>
  <si>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</si>
  <si>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</si>
  <si>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</si>
  <si>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</si>
  <si>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</si>
  <si>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</si>
  <si>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</si>
  <si>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</si>
  <si>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</si>
  <si>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</si>
  <si>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</si>
  <si>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</si>
  <si>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</si>
  <si>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</si>
  <si>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</si>
  <si>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</si>
  <si>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</si>
  <si>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</si>
  <si>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</si>
  <si>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</si>
  <si>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</si>
  <si>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</si>
  <si>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</si>
  <si>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</si>
  <si>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</si>
  <si>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</si>
  <si>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</si>
  <si>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</si>
  <si>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</si>
  <si>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</si>
  <si>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</si>
  <si>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</si>
  <si>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</si>
  <si>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</si>
  <si>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</si>
  <si>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</si>
  <si>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</si>
  <si>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</si>
  <si>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</si>
  <si>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</si>
  <si>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</si>
  <si>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</si>
  <si>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</si>
  <si>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</si>
  <si>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</si>
  <si>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</si>
  <si>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</si>
  <si>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</si>
  <si>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</si>
  <si>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</si>
  <si>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</si>
  <si>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</si>
  <si>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</si>
  <si>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</si>
  <si>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</si>
  <si>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</si>
  <si>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</si>
  <si>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</si>
  <si>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</si>
  <si>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</si>
  <si>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</si>
  <si>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</si>
  <si>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</si>
  <si>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</si>
  <si>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</si>
  <si>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</si>
  <si>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</si>
  <si>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</si>
  <si>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</si>
  <si>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</si>
  <si>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</si>
  <si>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</si>
  <si>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</si>
  <si>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</si>
  <si>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</si>
  <si>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</si>
  <si>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</si>
  <si>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</si>
  <si>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</si>
  <si>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</si>
  <si>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</si>
  <si>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</si>
  <si>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</si>
  <si>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</si>
  <si>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</si>
  <si>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</si>
  <si>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</si>
  <si>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</si>
  <si>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</si>
  <si>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</si>
  <si>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</si>
  <si>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</si>
  <si>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</si>
  <si>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</si>
  <si>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</si>
  <si>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</si>
  <si>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</si>
  <si>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</si>
  <si>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</si>
  <si>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</si>
  <si>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</si>
  <si>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</si>
  <si>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</si>
  <si>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</si>
  <si>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</si>
  <si>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</si>
  <si>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</si>
  <si>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</si>
  <si>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</si>
  <si>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</si>
  <si>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</si>
  <si>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</si>
  <si>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</si>
  <si>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</si>
  <si>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</si>
  <si>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</si>
  <si>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</si>
  <si>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</si>
  <si>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</si>
  <si>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</si>
  <si>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</si>
  <si>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</si>
  <si>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</si>
  <si>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</si>
  <si>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</si>
  <si>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</si>
  <si>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</si>
  <si>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</si>
  <si>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</si>
  <si>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</si>
  <si>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</si>
  <si>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</si>
  <si>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</si>
  <si>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</si>
  <si>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</si>
  <si>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</si>
  <si>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</si>
  <si>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</si>
  <si>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</si>
  <si>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</si>
  <si>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</si>
  <si>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</si>
  <si>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</si>
  <si>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</si>
  <si>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</si>
  <si>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</si>
  <si>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</si>
  <si>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</si>
  <si>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</si>
  <si>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</si>
  <si>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</si>
  <si>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</si>
  <si>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</si>
  <si>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</si>
  <si>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</si>
  <si>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</si>
  <si>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</si>
  <si>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</si>
  <si>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</si>
  <si>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</si>
  <si>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</si>
  <si>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</si>
  <si>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</si>
  <si>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</si>
  <si>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</si>
  <si>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</si>
  <si>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</si>
  <si>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</si>
  <si>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</si>
  <si>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</si>
  <si>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</si>
  <si>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</si>
  <si>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</si>
  <si>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</si>
  <si>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</si>
  <si>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</si>
  <si>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</si>
  <si>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</si>
  <si>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</si>
  <si>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</si>
  <si>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</si>
  <si>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</si>
  <si>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</si>
  <si>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</si>
  <si>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</si>
  <si>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</si>
  <si>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</si>
  <si>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</si>
  <si>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</si>
  <si>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</si>
  <si>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</si>
  <si>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</si>
  <si>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</si>
  <si>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</si>
  <si>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</si>
  <si>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</si>
  <si>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</si>
  <si>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</si>
  <si>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</si>
  <si>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</si>
  <si>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</si>
  <si>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</si>
  <si>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</si>
  <si>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</si>
  <si>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</si>
  <si>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</si>
  <si>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</si>
  <si>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</si>
  <si>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</si>
  <si>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</si>
  <si>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</si>
  <si>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</si>
  <si>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</si>
  <si>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</si>
  <si>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</si>
  <si>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</si>
  <si>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</si>
  <si>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</si>
  <si>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</si>
  <si>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</si>
  <si>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</si>
  <si>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</si>
  <si>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</si>
  <si>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</si>
  <si>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</si>
  <si>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</si>
  <si>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</si>
  <si>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</si>
  <si>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</si>
  <si>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</si>
  <si>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</si>
  <si>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</si>
  <si>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</si>
  <si>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</si>
  <si>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</si>
  <si>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</si>
  <si>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</si>
  <si>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</si>
  <si>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</si>
  <si>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</si>
  <si>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</si>
  <si>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</si>
  <si>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</si>
  <si>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</si>
  <si>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</si>
  <si>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</si>
  <si>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</si>
  <si>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</si>
  <si>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</si>
  <si>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</si>
  <si>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</si>
  <si>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</si>
  <si>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</si>
  <si>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</si>
  <si>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</si>
  <si>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</si>
  <si>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</si>
  <si>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</si>
  <si>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</si>
  <si>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</si>
  <si>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</si>
  <si>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</si>
  <si>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</si>
  <si>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</si>
  <si>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</si>
  <si>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</si>
  <si>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</si>
  <si>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</si>
  <si>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</si>
  <si>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</si>
  <si>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</si>
  <si>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</si>
  <si>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</si>
  <si>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</si>
  <si>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</si>
  <si>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</si>
  <si>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</si>
  <si>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</si>
  <si>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</si>
  <si>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</si>
  <si>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</si>
  <si>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</si>
  <si>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</si>
  <si>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</si>
  <si>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</si>
  <si>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</si>
  <si>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</si>
  <si>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</si>
  <si>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</si>
  <si>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</si>
  <si>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</si>
  <si>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</si>
  <si>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</si>
  <si>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</si>
  <si>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</si>
  <si>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</si>
  <si>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</si>
  <si>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</si>
  <si>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</si>
  <si>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</si>
  <si>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</si>
  <si>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</si>
  <si>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</si>
  <si>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</si>
  <si>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</si>
  <si>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</si>
  <si>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</si>
  <si>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</si>
  <si>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</si>
  <si>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</si>
  <si>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</si>
  <si>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</si>
  <si>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</si>
  <si>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</si>
  <si>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</si>
  <si>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</si>
  <si>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</si>
  <si>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</si>
  <si>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</si>
  <si>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</si>
  <si>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</si>
  <si>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</si>
  <si>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</si>
  <si>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</si>
  <si>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</si>
  <si>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</si>
  <si>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</si>
  <si>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</si>
  <si>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</si>
  <si>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</si>
  <si>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</si>
  <si>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</si>
  <si>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</si>
  <si>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</si>
  <si>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</si>
  <si>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</si>
  <si>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</si>
  <si>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</si>
  <si>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</si>
  <si>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</si>
  <si>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</si>
  <si>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</si>
  <si>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</si>
  <si>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</si>
  <si>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</si>
  <si>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</si>
  <si>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</si>
  <si>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</si>
  <si>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</si>
  <si>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</si>
  <si>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</si>
  <si>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</si>
  <si>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</si>
  <si>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</si>
  <si>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</si>
  <si>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</si>
  <si>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</si>
  <si>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</si>
  <si>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</si>
  <si>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</si>
  <si>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</si>
  <si>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</si>
  <si>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</si>
  <si>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</si>
  <si>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</si>
  <si>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</si>
  <si>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</si>
  <si>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</si>
  <si>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</si>
  <si>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</si>
  <si>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</si>
  <si>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</si>
  <si>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</si>
  <si>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</si>
  <si>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</si>
  <si>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</si>
  <si>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</si>
  <si>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</si>
  <si>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</si>
  <si>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</si>
  <si>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</si>
  <si>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</si>
  <si>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</si>
  <si>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</si>
  <si>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</si>
  <si>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</si>
  <si>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</si>
  <si>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</si>
  <si>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</si>
  <si>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</si>
  <si>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</si>
  <si>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</si>
  <si>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</si>
  <si>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</si>
  <si>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</si>
  <si>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</si>
  <si>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</si>
  <si>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</si>
  <si>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</si>
  <si>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</si>
  <si>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</si>
  <si>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</si>
  <si>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</si>
  <si>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</si>
  <si>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</si>
  <si>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</si>
  <si>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</si>
  <si>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</si>
  <si>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</si>
  <si>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</si>
  <si>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</si>
  <si>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</si>
  <si>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</si>
  <si>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</si>
  <si>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</si>
  <si>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</si>
  <si>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</si>
  <si>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</si>
  <si>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</si>
  <si>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</si>
  <si>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</si>
  <si>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</si>
  <si>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</si>
  <si>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</si>
  <si>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</si>
  <si>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</si>
  <si>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</si>
  <si>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</si>
  <si>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</si>
  <si>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</si>
  <si>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</si>
  <si>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</si>
  <si>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</si>
  <si>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</si>
  <si>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</si>
  <si>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</si>
  <si>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</si>
  <si>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</si>
  <si>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</si>
  <si>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</si>
  <si>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</si>
  <si>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</si>
  <si>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</si>
  <si>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</si>
  <si>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</si>
  <si>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</si>
  <si>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</si>
  <si>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</si>
  <si>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</si>
  <si>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</si>
  <si>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</si>
  <si>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</si>
  <si>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</si>
  <si>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</si>
  <si>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</si>
  <si>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</si>
  <si>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</si>
  <si>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</si>
  <si>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</si>
  <si>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</si>
  <si>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</si>
  <si>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</si>
  <si>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</si>
  <si>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</si>
  <si>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</si>
  <si>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</si>
  <si>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</si>
  <si>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</si>
  <si>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</si>
  <si>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</si>
  <si>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</si>
  <si>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</si>
  <si>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</si>
  <si>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</si>
  <si>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</si>
  <si>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</si>
  <si>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</si>
  <si>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</si>
  <si>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</si>
  <si>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</si>
  <si>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</si>
  <si>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</si>
  <si>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</si>
  <si>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</si>
  <si>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</si>
  <si>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</si>
  <si>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</si>
  <si>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</si>
  <si>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</si>
  <si>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</si>
  <si>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</si>
  <si>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</si>
  <si>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</si>
  <si>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</si>
  <si>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</si>
  <si>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</si>
  <si>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</si>
  <si>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</si>
  <si>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</si>
  <si>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</si>
  <si>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</si>
  <si>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</si>
  <si>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</si>
  <si>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</si>
  <si>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</si>
  <si>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</si>
  <si>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</si>
  <si>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</si>
  <si>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</si>
  <si>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</si>
  <si>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</si>
  <si>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</si>
  <si>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</si>
  <si>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</si>
  <si>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</si>
  <si>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</si>
  <si>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</si>
  <si>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</si>
  <si>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</si>
  <si>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</si>
  <si>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</si>
  <si>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</si>
  <si>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</si>
  <si>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</si>
  <si>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</si>
  <si>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</si>
  <si>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</si>
  <si>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</si>
  <si>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</si>
  <si>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</si>
  <si>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</si>
  <si>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</si>
  <si>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</si>
  <si>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</si>
  <si>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</si>
  <si>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</si>
  <si>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</si>
  <si>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</si>
  <si>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</si>
  <si>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</si>
  <si>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</si>
  <si>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</si>
  <si>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</si>
  <si>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</si>
  <si>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</si>
  <si>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</si>
  <si>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</si>
  <si>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</si>
  <si>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</si>
  <si>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</si>
  <si>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</si>
  <si>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</si>
  <si>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</si>
  <si>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</si>
  <si>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</si>
  <si>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</si>
  <si>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</si>
  <si>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</si>
  <si>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</si>
  <si>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</si>
  <si>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</si>
  <si>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</si>
  <si>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</si>
  <si>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</si>
  <si>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</si>
  <si>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</si>
  <si>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</si>
  <si>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</si>
  <si>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</si>
  <si>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</si>
  <si>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</si>
  <si>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</si>
  <si>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</si>
  <si>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</si>
  <si>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</si>
  <si>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</si>
  <si>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</si>
  <si>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</si>
  <si>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</si>
  <si>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</si>
  <si>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</si>
  <si>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</si>
  <si>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</si>
  <si>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</si>
  <si>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</si>
  <si>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</si>
  <si>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</si>
  <si>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</si>
  <si>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</si>
  <si>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</si>
  <si>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</si>
  <si>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</si>
  <si>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</si>
  <si>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</si>
  <si>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</si>
  <si>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</si>
  <si>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</si>
  <si>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</si>
  <si>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</si>
  <si>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</si>
  <si>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</si>
  <si>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</si>
  <si>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</si>
  <si>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</si>
  <si>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</si>
  <si>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</si>
  <si>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</si>
  <si>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</si>
  <si>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</si>
  <si>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</si>
  <si>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</si>
  <si>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</si>
  <si>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</si>
  <si>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</si>
  <si>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</si>
  <si>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</si>
  <si>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</si>
  <si>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</si>
  <si>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</si>
  <si>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</si>
  <si>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</si>
  <si>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</si>
  <si>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</si>
  <si>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</si>
  <si>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</si>
  <si>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</si>
  <si>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</si>
  <si>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</si>
  <si>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</si>
  <si>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</si>
  <si>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</si>
  <si>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</si>
  <si>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</si>
  <si>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</si>
  <si>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</si>
  <si>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</si>
  <si>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</si>
  <si>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</si>
  <si>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</si>
  <si>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</si>
  <si>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</si>
  <si>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</si>
  <si>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</si>
  <si>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</si>
  <si>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</si>
  <si>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</si>
  <si>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</si>
  <si>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</si>
  <si>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</si>
  <si>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</si>
  <si>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</si>
  <si>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</si>
  <si>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</si>
  <si>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</si>
  <si>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</si>
  <si>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</si>
  <si>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</si>
  <si>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</si>
  <si>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</si>
  <si>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</si>
  <si>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</si>
  <si>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</si>
  <si>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</si>
  <si>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</si>
  <si>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</si>
  <si>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</si>
  <si>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</si>
  <si>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</si>
  <si>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</si>
  <si>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</si>
  <si>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</si>
  <si>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</si>
  <si>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</si>
  <si>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</si>
  <si>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</si>
  <si>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</si>
  <si>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</si>
  <si>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</si>
  <si>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</si>
  <si>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</si>
  <si>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</si>
  <si>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</si>
  <si>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</si>
  <si>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</si>
  <si>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</si>
  <si>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</si>
  <si>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</si>
  <si>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</si>
  <si>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</si>
  <si>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</si>
  <si>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</si>
  <si>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</si>
  <si>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</si>
  <si>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</si>
  <si>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</si>
  <si>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</si>
  <si>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</si>
  <si>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</si>
  <si>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</si>
  <si>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</si>
  <si>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</si>
  <si>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</si>
  <si>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</si>
  <si>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</si>
  <si>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</si>
  <si>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</si>
  <si>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</si>
  <si>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</si>
  <si>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</si>
  <si>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</si>
  <si>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</si>
  <si>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</si>
  <si>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</si>
  <si>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</si>
  <si>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</si>
  <si>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</si>
  <si>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</si>
  <si>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</si>
  <si>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</si>
  <si>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</si>
  <si>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</si>
  <si>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</si>
  <si>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</si>
  <si>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</si>
  <si>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</si>
  <si>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</si>
  <si>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</si>
  <si>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</si>
  <si>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</si>
  <si>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</si>
  <si>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</si>
  <si>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</si>
  <si>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</si>
  <si>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</si>
  <si>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</si>
  <si>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</si>
  <si>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</si>
  <si>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</si>
  <si>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</si>
  <si>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</si>
  <si>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</si>
  <si>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</si>
  <si>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</si>
  <si>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</si>
  <si>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</si>
  <si>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</si>
  <si>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</si>
  <si>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</si>
  <si>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</si>
  <si>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</si>
  <si>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</si>
  <si>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</si>
  <si>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</si>
  <si>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</si>
  <si>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</si>
  <si>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</si>
  <si>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</si>
  <si>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</si>
  <si>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</si>
  <si>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</si>
  <si>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</si>
  <si>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</si>
  <si>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</si>
  <si>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</si>
  <si>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</si>
  <si>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</si>
  <si>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</si>
  <si>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</si>
  <si>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</si>
  <si>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</si>
  <si>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</si>
  <si>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</si>
  <si>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</si>
  <si>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</si>
  <si>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</si>
  <si>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</si>
  <si>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</si>
  <si>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</si>
  <si>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</si>
  <si>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</si>
  <si>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</si>
  <si>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</si>
  <si>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</si>
  <si>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</si>
  <si>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</si>
  <si>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</si>
  <si>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</si>
  <si>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</si>
  <si>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</si>
  <si>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</si>
  <si>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</si>
  <si>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</si>
  <si>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</si>
  <si>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</si>
  <si>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</si>
  <si>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</si>
  <si>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</si>
  <si>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</si>
  <si>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</si>
  <si>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</si>
  <si>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</si>
  <si>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</si>
  <si>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</si>
  <si>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</si>
  <si>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</si>
  <si>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</si>
  <si>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</si>
  <si>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</si>
  <si>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</si>
  <si>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</si>
  <si>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</si>
  <si>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</si>
  <si>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</si>
  <si>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</si>
  <si>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</si>
  <si>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</si>
  <si>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</si>
  <si>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</si>
  <si>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</si>
  <si>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</si>
  <si>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</si>
  <si>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</si>
  <si>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</si>
  <si>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</si>
  <si>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</si>
  <si>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</si>
  <si>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</si>
  <si>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</si>
  <si>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</si>
  <si>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</si>
  <si>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</si>
  <si>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</si>
  <si>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</si>
  <si>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</si>
  <si>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</si>
  <si>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</si>
  <si>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</si>
  <si>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</si>
  <si>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</si>
  <si>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</si>
  <si>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</si>
  <si>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</si>
  <si>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</si>
  <si>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</si>
  <si>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</si>
  <si>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</si>
  <si>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</si>
  <si>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</si>
  <si>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</si>
  <si>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</si>
  <si>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</si>
  <si>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</si>
  <si>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</si>
  <si>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</si>
  <si>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</si>
  <si>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</si>
  <si>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</si>
  <si>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</si>
  <si>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</si>
  <si>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</si>
  <si>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</si>
  <si>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</si>
  <si>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</si>
  <si>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</si>
  <si>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</si>
  <si>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</si>
  <si>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</si>
  <si>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</si>
  <si>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</si>
  <si>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</si>
  <si>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</si>
  <si>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</si>
  <si>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</si>
  <si>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</si>
  <si>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</si>
  <si>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</si>
  <si>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</si>
  <si>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</si>
  <si>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</si>
  <si>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</si>
  <si>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</si>
  <si>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</si>
  <si>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</si>
  <si>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</si>
  <si>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</si>
  <si>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</si>
  <si>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</si>
  <si>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</si>
  <si>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</si>
  <si>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</si>
  <si>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</si>
  <si>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</si>
  <si>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</si>
  <si>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</si>
  <si>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</si>
  <si>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</si>
  <si>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</si>
  <si>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</si>
  <si>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</si>
  <si>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</si>
  <si>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</si>
  <si>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</si>
  <si>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</si>
  <si>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</si>
  <si>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</si>
  <si>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</si>
  <si>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</si>
  <si>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</si>
  <si>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</si>
  <si>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</si>
  <si>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</si>
  <si>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</si>
  <si>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</si>
  <si>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</si>
  <si>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</si>
  <si>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</si>
  <si>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</si>
  <si>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</si>
  <si>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</si>
  <si>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</si>
  <si>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</si>
  <si>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</si>
  <si>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</si>
  <si>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</si>
  <si>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</si>
  <si>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</si>
  <si>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</si>
  <si>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</si>
  <si>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</si>
  <si>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</si>
  <si>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</si>
  <si>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</si>
  <si>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</si>
  <si>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</si>
  <si>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</si>
  <si>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</si>
  <si>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</si>
  <si>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</si>
  <si>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</si>
  <si>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</si>
  <si>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</si>
  <si>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</si>
  <si>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</si>
  <si>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</si>
  <si>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</si>
  <si>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</si>
  <si>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</si>
  <si>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</si>
  <si>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</si>
  <si>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</si>
  <si>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</si>
  <si>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</si>
  <si>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</si>
  <si>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</si>
  <si>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</si>
  <si>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</si>
  <si>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</si>
  <si>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</si>
  <si>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</si>
  <si>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</si>
  <si>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</si>
  <si>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</si>
  <si>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</si>
  <si>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</si>
  <si>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</si>
  <si>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</si>
  <si>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</si>
  <si>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</si>
  <si>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</si>
  <si>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</si>
  <si>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</si>
  <si>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</si>
  <si>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</si>
  <si>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</si>
  <si>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</si>
  <si>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</si>
  <si>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</si>
  <si>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</si>
  <si>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</si>
  <si>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</si>
  <si>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</si>
  <si>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</si>
  <si>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</si>
  <si>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</si>
  <si>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</si>
  <si>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</si>
  <si>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</si>
  <si>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</si>
  <si>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</si>
  <si>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</si>
  <si>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</si>
  <si>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</si>
  <si>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</si>
  <si>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</si>
  <si>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</si>
  <si>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</si>
  <si>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</si>
  <si>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</si>
  <si>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</si>
  <si>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</si>
  <si>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</si>
  <si>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</si>
  <si>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</si>
  <si>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</si>
  <si>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</si>
  <si>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</si>
  <si>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</si>
  <si>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</si>
  <si>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</si>
  <si>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</si>
  <si>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</si>
  <si>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</si>
  <si>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</si>
  <si>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</si>
  <si>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</si>
  <si>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</si>
  <si>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</si>
  <si>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</si>
  <si>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</si>
  <si>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</si>
  <si>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</si>
  <si>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</si>
  <si>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</si>
  <si>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</si>
  <si>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</si>
  <si>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</si>
  <si>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</si>
  <si>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</si>
  <si>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</si>
  <si>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</si>
  <si>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</si>
  <si>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</si>
  <si>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</si>
  <si>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</si>
  <si>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</si>
  <si>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</si>
  <si>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</si>
  <si>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</si>
  <si>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</si>
  <si>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</si>
  <si>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</si>
  <si>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</si>
  <si>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</si>
  <si>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</si>
  <si>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</si>
  <si>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</si>
  <si>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</si>
  <si>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</si>
  <si>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</si>
  <si>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</si>
  <si>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</si>
  <si>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</si>
  <si>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</si>
  <si>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</si>
  <si>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</si>
  <si>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</si>
  <si>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</si>
  <si>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</si>
  <si>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</si>
  <si>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</si>
  <si>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</si>
  <si>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</si>
  <si>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</si>
  <si>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</si>
  <si>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</si>
  <si>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</si>
  <si>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</si>
  <si>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</si>
  <si>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</si>
  <si>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</si>
  <si>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</si>
  <si>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</si>
  <si>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</si>
  <si>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</si>
  <si>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</si>
  <si>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</si>
  <si>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</si>
  <si>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</si>
  <si>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</si>
  <si>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</si>
  <si>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</si>
  <si>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</si>
  <si>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</si>
  <si>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</si>
  <si>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</si>
  <si>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</si>
  <si>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</si>
  <si>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</si>
  <si>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</si>
  <si>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</si>
  <si>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</si>
  <si>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</si>
  <si>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</si>
  <si>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</si>
  <si>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</si>
  <si>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</si>
  <si>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</si>
  <si>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</si>
  <si>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</si>
  <si>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</si>
  <si>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</si>
  <si>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</si>
  <si>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</si>
  <si>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</si>
  <si>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</si>
  <si>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</si>
  <si>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</si>
  <si>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</si>
  <si>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</si>
  <si>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</si>
  <si>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</si>
  <si>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</si>
  <si>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</si>
  <si>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</si>
  <si>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</si>
  <si>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</si>
  <si>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</si>
  <si>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</si>
  <si>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</si>
  <si>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</si>
  <si>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</si>
  <si>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</si>
  <si>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</si>
  <si>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</si>
  <si>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</si>
  <si>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</si>
  <si>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</si>
  <si>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</si>
  <si>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</si>
  <si>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</si>
  <si>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</si>
  <si>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</si>
  <si>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</si>
  <si>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</si>
  <si>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</si>
  <si>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</si>
  <si>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</si>
  <si>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</si>
  <si>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</si>
  <si>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</si>
  <si>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</si>
  <si>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</si>
  <si>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</si>
  <si>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</si>
  <si>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</si>
  <si>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</si>
  <si>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</si>
  <si>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</si>
  <si>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</si>
  <si>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</si>
  <si>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</si>
  <si>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</si>
  <si>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</si>
  <si>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</si>
  <si>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</si>
  <si>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</si>
  <si>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</si>
  <si>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</si>
  <si>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</si>
  <si>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</si>
  <si>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</si>
  <si>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</si>
  <si>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</si>
  <si>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</si>
  <si>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</si>
  <si>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</si>
  <si>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</si>
  <si>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</si>
  <si>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</si>
  <si>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</si>
  <si>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</si>
  <si>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</si>
  <si>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</si>
  <si>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</si>
  <si>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</si>
  <si>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</si>
  <si>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</si>
  <si>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</si>
  <si>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</si>
  <si>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</si>
  <si>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</si>
  <si>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</si>
  <si>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</si>
  <si>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</si>
  <si>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</si>
  <si>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</si>
  <si>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</si>
  <si>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</si>
  <si>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</si>
  <si>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</si>
  <si>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</si>
  <si>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</si>
  <si>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</si>
  <si>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</si>
  <si>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</si>
  <si>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</si>
  <si>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</si>
  <si>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</si>
  <si>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</si>
  <si>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</si>
  <si>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</si>
  <si>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</si>
  <si>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</si>
  <si>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</si>
  <si>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</si>
  <si>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</si>
  <si>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</si>
  <si>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</si>
  <si>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</si>
  <si>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</si>
  <si>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</si>
  <si>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</si>
  <si>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</si>
  <si>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</si>
  <si>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</si>
  <si>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</si>
  <si>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</si>
  <si>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</si>
  <si>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</si>
  <si>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</si>
  <si>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</si>
  <si>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</si>
  <si>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</si>
  <si>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</si>
  <si>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</si>
  <si>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</si>
  <si>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</si>
  <si>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</si>
  <si>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</si>
  <si>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</si>
  <si>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</si>
  <si>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</si>
  <si>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</si>
  <si>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</si>
  <si>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</si>
  <si>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</si>
  <si>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</si>
  <si>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</si>
  <si>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</si>
  <si>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</si>
  <si>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</si>
  <si>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</si>
  <si>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</si>
  <si>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</si>
  <si>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</si>
  <si>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</si>
  <si>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</si>
  <si>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</si>
  <si>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</si>
  <si>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</si>
  <si>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</si>
  <si>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</si>
  <si>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</si>
  <si>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</si>
  <si>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</si>
  <si>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</si>
  <si>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</si>
  <si>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</si>
  <si>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</si>
  <si>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</si>
  <si>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</si>
  <si>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</si>
  <si>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</si>
  <si>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</si>
  <si>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</si>
  <si>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</si>
  <si>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</si>
  <si>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</si>
  <si>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</si>
  <si>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</si>
  <si>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</si>
  <si>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</si>
  <si>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</si>
  <si>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</si>
  <si>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</si>
  <si>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</si>
  <si>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</si>
  <si>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</si>
  <si>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</si>
  <si>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</si>
  <si>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</si>
  <si>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</si>
  <si>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</si>
  <si>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</si>
  <si>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</si>
  <si>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</si>
  <si>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</si>
  <si>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</si>
  <si>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</si>
  <si>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</si>
  <si>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</si>
  <si>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</si>
  <si>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</si>
  <si>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</si>
  <si>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</si>
  <si>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</si>
  <si>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</si>
  <si>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</si>
  <si>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</si>
  <si>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</si>
  <si>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</si>
  <si>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</si>
  <si>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</si>
  <si>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</si>
  <si>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</si>
  <si>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</si>
  <si>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</si>
  <si>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</si>
  <si>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</si>
  <si>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</si>
  <si>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</si>
  <si>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</si>
  <si>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</si>
  <si>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</si>
  <si>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</si>
  <si>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</si>
  <si>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</si>
  <si>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</si>
  <si>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</si>
  <si>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</si>
  <si>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</si>
  <si>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</si>
  <si>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</si>
  <si>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</si>
  <si>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</si>
  <si>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</si>
  <si>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</si>
  <si>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</si>
  <si>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</si>
  <si>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</si>
  <si>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</si>
  <si>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</si>
  <si>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</si>
  <si>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</si>
  <si>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</si>
  <si>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</si>
  <si>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</si>
  <si>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</si>
  <si>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</si>
  <si>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</si>
  <si>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</si>
  <si>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</si>
  <si>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</si>
  <si>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</si>
  <si>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</si>
  <si>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</si>
  <si>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</si>
  <si>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</si>
  <si>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</si>
  <si>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</si>
  <si>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</si>
  <si>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</si>
  <si>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</si>
  <si>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</si>
  <si>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</si>
  <si>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</si>
  <si>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</si>
  <si>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</si>
  <si>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</si>
  <si>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</si>
  <si>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</si>
  <si>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</si>
  <si>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</si>
  <si>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</si>
  <si>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</si>
  <si>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</si>
  <si>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</si>
  <si>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</si>
  <si>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</si>
  <si>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</si>
  <si>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</si>
  <si>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</si>
  <si>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</si>
  <si>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</si>
  <si>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</si>
  <si>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</si>
  <si>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</si>
  <si>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</si>
  <si>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</si>
  <si>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</si>
  <si>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</si>
  <si>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</si>
  <si>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</si>
  <si>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</si>
  <si>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</si>
  <si>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</si>
  <si>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</si>
  <si>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</si>
  <si>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</si>
  <si>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</si>
  <si>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</si>
  <si>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</si>
  <si>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</si>
  <si>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</si>
  <si>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</si>
  <si>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</si>
  <si>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</si>
  <si>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</si>
  <si>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</si>
  <si>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</si>
  <si>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</si>
  <si>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</si>
  <si>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</si>
  <si>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</si>
  <si>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</si>
  <si>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</si>
  <si>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</si>
  <si>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</si>
  <si>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</si>
  <si>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</si>
  <si>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</si>
  <si>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</si>
  <si>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</si>
  <si>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</si>
  <si>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</si>
  <si>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</si>
  <si>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</si>
  <si>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</si>
  <si>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</si>
  <si>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</si>
  <si>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</si>
  <si>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</si>
  <si>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</si>
  <si>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</si>
  <si>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</si>
  <si>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</si>
  <si>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</si>
  <si>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</si>
  <si>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</si>
  <si>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</si>
  <si>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</si>
  <si>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</si>
  <si>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</si>
  <si>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</si>
  <si>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</si>
  <si>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</si>
  <si>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</si>
  <si>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</si>
  <si>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</si>
  <si>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</si>
  <si>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</si>
  <si>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</si>
  <si>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</si>
  <si>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</si>
  <si>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</si>
  <si>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</si>
  <si>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</si>
  <si>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</si>
  <si>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</si>
  <si>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</si>
  <si>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</si>
  <si>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</si>
  <si>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</si>
  <si>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</si>
  <si>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</si>
  <si>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</si>
  <si>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</si>
  <si>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</si>
  <si>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</si>
  <si>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</si>
  <si>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</si>
  <si>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</si>
  <si>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</si>
  <si>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</si>
  <si>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</si>
  <si>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</si>
  <si>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</si>
  <si>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</si>
  <si>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</si>
  <si>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</si>
  <si>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</si>
  <si>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</si>
  <si>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</si>
  <si>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</si>
  <si>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</si>
  <si>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</si>
  <si>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</si>
  <si>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</si>
  <si>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</si>
  <si>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</si>
  <si>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</si>
  <si>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</si>
  <si>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</si>
  <si>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</si>
  <si>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</si>
  <si>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</si>
  <si>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</si>
  <si>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</si>
  <si>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</si>
  <si>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</si>
  <si>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</si>
  <si>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</si>
  <si>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</si>
  <si>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</si>
  <si>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</si>
  <si>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</si>
  <si>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</si>
  <si>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</si>
  <si>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</si>
  <si>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</si>
  <si>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</si>
  <si>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</si>
  <si>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</si>
  <si>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</si>
  <si>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</si>
  <si>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</si>
  <si>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</si>
  <si>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</si>
  <si>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</si>
  <si>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</si>
  <si>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</si>
  <si>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</si>
  <si>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</si>
  <si>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</si>
  <si>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</si>
  <si>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</si>
  <si>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</si>
  <si>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</si>
  <si>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</si>
  <si>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</si>
  <si>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</si>
  <si>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</si>
  <si>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</si>
  <si>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</si>
  <si>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</si>
  <si>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</si>
  <si>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</si>
  <si>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</si>
  <si>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</si>
  <si>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</si>
  <si>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</si>
  <si>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</si>
  <si>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</si>
  <si>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</si>
  <si>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</si>
  <si>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</si>
  <si>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</si>
  <si>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</si>
  <si>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</si>
  <si>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</si>
  <si>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</si>
  <si>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</si>
  <si>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</si>
  <si>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</si>
  <si>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</si>
  <si>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</si>
  <si>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</si>
  <si>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</si>
  <si>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</si>
  <si>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</si>
  <si>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</si>
  <si>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</si>
  <si>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</si>
  <si>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</si>
  <si>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</si>
  <si>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</si>
  <si>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</si>
  <si>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</si>
  <si>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</si>
  <si>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</si>
  <si>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</si>
  <si>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</si>
  <si>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</si>
  <si>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</si>
  <si>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</si>
  <si>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</si>
  <si>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</si>
  <si>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</si>
  <si>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</si>
  <si>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</si>
  <si>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</si>
  <si>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</si>
  <si>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</si>
  <si>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</si>
  <si>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</si>
  <si>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</si>
  <si>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</si>
  <si>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</si>
  <si>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</si>
  <si>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</si>
  <si>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</si>
  <si>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</si>
  <si>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</si>
  <si>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</si>
  <si>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</si>
  <si>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</si>
  <si>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</si>
  <si>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</si>
  <si>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</si>
  <si>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</si>
  <si>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</si>
  <si>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</si>
  <si>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</si>
  <si>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</si>
  <si>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</si>
  <si>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</si>
  <si>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</si>
  <si>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</si>
  <si>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</si>
  <si>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</si>
  <si>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</si>
  <si>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</si>
  <si>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</si>
  <si>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</si>
  <si>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</si>
  <si>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</si>
  <si>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</si>
  <si>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</si>
  <si>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</si>
  <si>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</si>
  <si>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</si>
  <si>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</si>
  <si>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</si>
  <si>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</si>
  <si>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</si>
  <si>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</si>
  <si>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</si>
  <si>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</si>
  <si>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</si>
  <si>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</si>
  <si>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</si>
  <si>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</si>
  <si>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</si>
  <si>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</si>
  <si>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</si>
  <si>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</si>
  <si>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</si>
  <si>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</si>
  <si>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</si>
  <si>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</si>
  <si>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</si>
  <si>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</si>
  <si>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</si>
  <si>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</si>
  <si>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</si>
  <si>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</si>
  <si>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</si>
  <si>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</si>
  <si>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</si>
  <si>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</si>
  <si>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</si>
  <si>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</si>
  <si>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</si>
  <si>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</si>
  <si>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</si>
  <si>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</si>
  <si>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</si>
  <si>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</si>
  <si>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</si>
  <si>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</si>
  <si>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</si>
  <si>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</si>
  <si>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</si>
  <si>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</si>
  <si>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</si>
  <si>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</si>
  <si>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</si>
  <si>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</si>
  <si>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</si>
  <si>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</si>
  <si>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</si>
  <si>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</si>
  <si>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</si>
  <si>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</si>
  <si>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</si>
  <si>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</si>
  <si>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</si>
  <si>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</si>
  <si>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</si>
  <si>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</si>
  <si>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</si>
  <si>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</si>
  <si>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</si>
  <si>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</si>
  <si>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</si>
  <si>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</si>
  <si>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</si>
  <si>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</si>
  <si>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</si>
  <si>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</si>
  <si>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</si>
  <si>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</si>
  <si>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</si>
  <si>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</si>
  <si>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</si>
  <si>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</si>
  <si>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</si>
  <si>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</si>
  <si>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</si>
  <si>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</si>
  <si>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</si>
  <si>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</si>
  <si>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</si>
  <si>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</si>
  <si>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</si>
  <si>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</si>
  <si>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</si>
  <si>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</si>
  <si>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</si>
  <si>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</si>
  <si>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</si>
  <si>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</si>
  <si>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</si>
  <si>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</si>
  <si>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</si>
  <si>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</si>
  <si>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</si>
  <si>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</si>
  <si>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</si>
  <si>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</si>
  <si>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</si>
  <si>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</si>
  <si>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</si>
  <si>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</si>
  <si>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</si>
  <si>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</si>
  <si>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</si>
  <si>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</si>
  <si>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</si>
  <si>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</si>
  <si>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</si>
  <si>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</si>
  <si>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</si>
  <si>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</si>
  <si>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</si>
  <si>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</si>
  <si>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</si>
  <si>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</si>
  <si>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</si>
  <si>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</si>
  <si>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</si>
  <si>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</si>
  <si>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</si>
  <si>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</si>
  <si>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</si>
  <si>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</si>
  <si>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</si>
  <si>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</si>
  <si>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</si>
  <si>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</si>
  <si>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</si>
  <si>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</si>
  <si>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</si>
  <si>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</si>
  <si>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</si>
  <si>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</si>
  <si>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</si>
  <si>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</si>
  <si>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</si>
  <si>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</si>
  <si>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</si>
  <si>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</si>
  <si>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</si>
  <si>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</si>
  <si>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</si>
  <si>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</si>
  <si>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</si>
  <si>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</si>
  <si>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</si>
  <si>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</si>
  <si>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</si>
  <si>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</si>
  <si>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</si>
  <si>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</si>
  <si>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</si>
  <si>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</si>
  <si>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</si>
  <si>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</si>
  <si>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</si>
  <si>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</si>
  <si>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</si>
  <si>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</si>
  <si>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</si>
  <si>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</si>
  <si>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</si>
  <si>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</si>
  <si>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</si>
  <si>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</si>
  <si>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</si>
  <si>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</si>
  <si>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</si>
  <si>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</si>
  <si>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</si>
  <si>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</si>
  <si>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</si>
  <si>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</si>
  <si>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</si>
  <si>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</si>
  <si>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</si>
  <si>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</si>
  <si>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</si>
  <si>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</si>
  <si>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</si>
  <si>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</si>
  <si>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</si>
  <si>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</si>
  <si>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</si>
  <si>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</si>
  <si>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</si>
  <si>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</si>
  <si>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</si>
  <si>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</si>
  <si>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</si>
  <si>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</si>
  <si>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</si>
  <si>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</si>
  <si>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</si>
  <si>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</si>
  <si>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</si>
  <si>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</si>
  <si>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</si>
  <si>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</si>
  <si>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</si>
  <si>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</si>
  <si>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</si>
  <si>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</si>
  <si>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</si>
  <si>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</si>
  <si>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</si>
  <si>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</si>
  <si>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</si>
  <si>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</si>
  <si>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</si>
  <si>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</si>
  <si>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</si>
  <si>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</si>
  <si>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</si>
  <si>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</si>
  <si>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</si>
  <si>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</si>
  <si>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</si>
  <si>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</si>
  <si>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</si>
  <si>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</si>
  <si>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</si>
  <si>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</si>
  <si>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</si>
  <si>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</si>
  <si>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</si>
  <si>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</si>
  <si>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</si>
  <si>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</si>
  <si>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</si>
  <si>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</si>
  <si>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</si>
  <si>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</si>
  <si>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</si>
  <si>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</si>
  <si>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</si>
  <si>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</si>
  <si>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</si>
  <si>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</si>
  <si>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</si>
  <si>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</si>
  <si>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</si>
  <si>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</si>
  <si>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</si>
  <si>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</si>
  <si>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</si>
  <si>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</si>
  <si>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</si>
  <si>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</si>
  <si>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</si>
  <si>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</si>
  <si>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</si>
  <si>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</si>
  <si>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</si>
  <si>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</si>
  <si>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</si>
  <si>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</si>
  <si>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</si>
  <si>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</si>
  <si>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</si>
  <si>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</si>
  <si>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</si>
  <si>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</si>
  <si>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</si>
  <si>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</si>
  <si>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</si>
  <si>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</si>
  <si>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</si>
  <si>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</si>
  <si>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</si>
  <si>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</si>
  <si>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</si>
  <si>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</si>
  <si>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</si>
  <si>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</si>
  <si>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</si>
  <si>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</si>
  <si>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</si>
  <si>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</si>
  <si>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</si>
  <si>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</si>
  <si>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</si>
  <si>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</si>
  <si>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</si>
  <si>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</si>
  <si>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</si>
  <si>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</si>
  <si>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</si>
  <si>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</si>
  <si>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</si>
  <si>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</si>
  <si>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</si>
  <si>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</si>
  <si>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</si>
  <si>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</si>
  <si>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</si>
  <si>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</si>
  <si>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</si>
  <si>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</si>
  <si>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</si>
  <si>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</si>
  <si>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</si>
  <si>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</si>
  <si>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</si>
  <si>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</si>
  <si>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</si>
  <si>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</si>
  <si>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</si>
  <si>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</si>
  <si>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</si>
  <si>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</si>
  <si>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</si>
  <si>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</si>
  <si>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</si>
  <si>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</si>
  <si>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</si>
  <si>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</si>
  <si>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</si>
  <si>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</si>
  <si>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</si>
  <si>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</si>
  <si>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</si>
  <si>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</si>
  <si>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</si>
  <si>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</si>
  <si>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</si>
  <si>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</si>
  <si>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</si>
  <si>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</si>
  <si>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</si>
  <si>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</si>
  <si>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</si>
  <si>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</si>
  <si>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</si>
  <si>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</si>
  <si>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</si>
  <si>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</si>
  <si>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</si>
  <si>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</si>
  <si>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</si>
  <si>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</si>
  <si>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</si>
  <si>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</si>
  <si>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</si>
  <si>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</si>
  <si>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</si>
  <si>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</si>
  <si>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</si>
  <si>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</si>
  <si>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</si>
  <si>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</si>
  <si>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</si>
  <si>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</si>
  <si>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</si>
  <si>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</si>
  <si>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</si>
  <si>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</si>
  <si>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</si>
  <si>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</si>
  <si>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</si>
  <si>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</si>
  <si>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</si>
  <si>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</si>
  <si>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</si>
  <si>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</si>
  <si>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</si>
  <si>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</si>
  <si>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</si>
  <si>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</si>
  <si>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</si>
  <si>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</si>
  <si>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</si>
  <si>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</si>
  <si>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</si>
  <si>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</si>
  <si>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</si>
  <si>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</si>
  <si>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</si>
  <si>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</si>
  <si>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</si>
  <si>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</si>
  <si>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</si>
  <si>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</si>
  <si>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</si>
  <si>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</si>
  <si>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</si>
  <si>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</si>
  <si>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</si>
  <si>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</si>
  <si>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</si>
  <si>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</si>
  <si>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</si>
  <si>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</si>
  <si>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</si>
  <si>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</si>
  <si>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</si>
  <si>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</si>
  <si>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</si>
  <si>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</si>
  <si>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</si>
  <si>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</si>
  <si>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</si>
  <si>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</si>
  <si>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</si>
  <si>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</si>
  <si>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</si>
  <si>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</si>
  <si>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</si>
  <si>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</si>
  <si>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</si>
  <si>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</si>
  <si>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</si>
  <si>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</si>
  <si>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</si>
  <si>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</si>
  <si>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</si>
  <si>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</si>
  <si>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</si>
  <si>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</si>
  <si>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</si>
  <si>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</si>
  <si>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</si>
  <si>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</si>
  <si>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</si>
  <si>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</si>
  <si>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</si>
  <si>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</si>
  <si>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</si>
  <si>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</si>
  <si>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</si>
  <si>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</si>
  <si>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</si>
  <si>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</si>
  <si>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</si>
  <si>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</si>
  <si>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</si>
  <si>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</si>
  <si>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</si>
  <si>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</si>
  <si>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</si>
  <si>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</si>
  <si>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</si>
  <si>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</si>
  <si>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</si>
  <si>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</si>
  <si>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</si>
  <si>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</si>
  <si>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</si>
  <si>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</si>
  <si>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</si>
  <si>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</si>
  <si>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</si>
  <si>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</si>
  <si>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</si>
  <si>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</si>
  <si>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</si>
  <si>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</si>
  <si>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</si>
  <si>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</si>
  <si>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</si>
  <si>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</si>
  <si>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</si>
  <si>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</si>
  <si>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</si>
  <si>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</si>
  <si>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</si>
  <si>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</si>
  <si>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</si>
  <si>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</si>
  <si>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</si>
  <si>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</si>
  <si>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</si>
  <si>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</si>
  <si>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</si>
  <si>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</si>
  <si>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</si>
  <si>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</si>
  <si>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</si>
  <si>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</si>
  <si>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</si>
  <si>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</si>
  <si>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</si>
  <si>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</si>
  <si>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</si>
  <si>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</si>
  <si>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</si>
  <si>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</si>
  <si>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</si>
  <si>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</si>
  <si>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</si>
  <si>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</si>
  <si>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</si>
  <si>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</si>
  <si>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</si>
  <si>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</si>
  <si>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</si>
  <si>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</si>
  <si>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</si>
  <si>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</si>
  <si>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</si>
  <si>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</si>
  <si>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</si>
  <si>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</si>
  <si>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</si>
  <si>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</si>
  <si>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</si>
  <si>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</si>
  <si>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</si>
  <si>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</si>
  <si>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</si>
  <si>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</si>
  <si>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</si>
  <si>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</si>
  <si>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</si>
  <si>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</si>
  <si>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</si>
  <si>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</si>
  <si>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</si>
  <si>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</si>
  <si>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</si>
  <si>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</si>
  <si>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</si>
  <si>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</si>
  <si>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</si>
  <si>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</si>
  <si>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</si>
  <si>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</si>
  <si>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</si>
  <si>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</si>
  <si>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</si>
  <si>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</si>
  <si>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</si>
  <si>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</si>
  <si>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</si>
  <si>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</si>
  <si>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</si>
  <si>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</si>
  <si>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</si>
  <si>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</si>
  <si>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</si>
  <si>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</si>
  <si>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</si>
  <si>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</si>
  <si>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</si>
  <si>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</si>
  <si>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</si>
  <si>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</si>
  <si>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</si>
  <si>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</si>
  <si>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</si>
  <si>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</si>
  <si>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</si>
  <si>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</si>
  <si>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</si>
  <si>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</si>
  <si>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</si>
  <si>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</si>
  <si>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</si>
  <si>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</si>
  <si>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</si>
  <si>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</si>
  <si>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</si>
  <si>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</si>
  <si>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</si>
  <si>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</si>
  <si>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</si>
  <si>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</si>
  <si>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</si>
  <si>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</si>
  <si>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</si>
  <si>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</si>
  <si>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</si>
  <si>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</si>
  <si>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</si>
  <si>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</si>
  <si>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</si>
  <si>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</si>
  <si>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</si>
  <si>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</si>
  <si>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</si>
  <si>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</si>
  <si>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</si>
  <si>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</si>
  <si>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</si>
  <si>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</si>
  <si>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</si>
  <si>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</si>
  <si>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</si>
  <si>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</si>
  <si>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</si>
  <si>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</si>
  <si>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</si>
  <si>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</si>
  <si>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</si>
  <si>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</si>
  <si>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</si>
  <si>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</si>
  <si>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</si>
  <si>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</si>
  <si>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</si>
  <si>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</si>
  <si>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</si>
  <si>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</si>
  <si>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</si>
  <si>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</si>
  <si>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</si>
  <si>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</si>
  <si>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</si>
  <si>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</si>
  <si>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</si>
  <si>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</si>
  <si>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</si>
  <si>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</si>
  <si>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</si>
  <si>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</si>
  <si>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</si>
  <si>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</si>
  <si>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</si>
  <si>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</si>
  <si>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</si>
  <si>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</si>
  <si>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</si>
  <si>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</si>
  <si>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</si>
  <si>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</si>
  <si>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</si>
  <si>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</si>
  <si>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</si>
  <si>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</si>
  <si>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</si>
  <si>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</si>
  <si>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</si>
  <si>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</si>
  <si>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</si>
  <si>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</si>
  <si>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</si>
  <si>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</si>
  <si>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</si>
  <si>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</si>
  <si>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</si>
  <si>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</si>
  <si>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</si>
  <si>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</si>
  <si>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</si>
  <si>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</si>
  <si>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</si>
  <si>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</si>
  <si>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</si>
  <si>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</si>
  <si>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</si>
  <si>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</si>
  <si>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</si>
  <si>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</si>
  <si>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</si>
  <si>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</si>
  <si>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</si>
  <si>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</si>
  <si>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</si>
  <si>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</si>
  <si>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</si>
  <si>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</si>
  <si>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</si>
  <si>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</si>
  <si>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</si>
  <si>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</si>
  <si>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</si>
  <si>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</si>
  <si>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</si>
  <si>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</si>
  <si>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</si>
  <si>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</si>
  <si>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</si>
  <si>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</si>
  <si>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</si>
  <si>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</si>
  <si>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</si>
  <si>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</si>
  <si>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</si>
  <si>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</si>
  <si>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</si>
  <si>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</si>
  <si>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</si>
  <si>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</si>
  <si>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</si>
  <si>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</si>
  <si>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</si>
  <si>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</si>
  <si>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</si>
  <si>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</si>
  <si>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</si>
  <si>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</si>
  <si>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</si>
  <si>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</si>
  <si>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</si>
  <si>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</si>
  <si>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</si>
  <si>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</si>
  <si>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</si>
  <si>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</si>
  <si>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</si>
  <si>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</si>
  <si>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</si>
  <si>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</si>
  <si>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</si>
  <si>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</si>
  <si>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</si>
  <si>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</si>
  <si>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</si>
  <si>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</si>
  <si>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</si>
  <si>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</si>
  <si>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</si>
  <si>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</si>
  <si>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</si>
  <si>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</si>
  <si>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</si>
  <si>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</si>
  <si>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</si>
  <si>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</si>
  <si>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</si>
  <si>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</si>
  <si>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</si>
  <si>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</si>
  <si>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</si>
  <si>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</si>
  <si>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</si>
  <si>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</si>
  <si>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</si>
  <si>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</si>
  <si>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</si>
  <si>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</si>
  <si>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</si>
  <si>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</si>
  <si>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</si>
  <si>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</si>
  <si>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</si>
  <si>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</si>
  <si>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</si>
  <si>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</si>
  <si>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</si>
  <si>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</si>
  <si>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</si>
  <si>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</si>
  <si>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</si>
  <si>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</si>
  <si>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</si>
  <si>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</si>
  <si>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</si>
  <si>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</si>
  <si>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</si>
  <si>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</si>
  <si>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</si>
  <si>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</si>
  <si>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</si>
  <si>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</si>
  <si>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</si>
  <si>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</si>
  <si>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</si>
  <si>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</si>
  <si>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</si>
  <si>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</si>
  <si>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</si>
  <si>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</si>
  <si>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</si>
  <si>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</si>
  <si>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</si>
  <si>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</si>
  <si>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</si>
  <si>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</si>
  <si>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</si>
  <si>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</si>
  <si>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</si>
  <si>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</si>
  <si>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</si>
  <si>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</si>
  <si>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</si>
  <si>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</si>
  <si>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</si>
  <si>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</si>
  <si>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</si>
  <si>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</si>
  <si>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</si>
  <si>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</si>
  <si>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</si>
  <si>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</si>
  <si>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</si>
  <si>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</si>
  <si>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</si>
  <si>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</si>
  <si>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</si>
  <si>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</si>
  <si>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</si>
  <si>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</si>
  <si>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</si>
  <si>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</si>
  <si>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</si>
  <si>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</si>
  <si>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</si>
  <si>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</si>
  <si>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</si>
  <si>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</si>
  <si>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</si>
  <si>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</si>
  <si>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</si>
  <si>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</si>
  <si>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</si>
  <si>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</si>
  <si>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</si>
  <si>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</si>
  <si>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</si>
  <si>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</si>
  <si>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</si>
  <si>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</si>
  <si>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</si>
  <si>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</si>
  <si>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</si>
  <si>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</si>
  <si>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</si>
  <si>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</si>
  <si>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</si>
  <si>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</si>
  <si>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</si>
  <si>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</si>
  <si>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</si>
  <si>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</si>
  <si>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</si>
  <si>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</si>
  <si>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</si>
  <si>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</si>
  <si>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</si>
  <si>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</si>
  <si>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</si>
  <si>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</si>
  <si>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</si>
  <si>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</si>
  <si>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</si>
  <si>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</si>
  <si>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</si>
  <si>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</si>
  <si>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</si>
  <si>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</si>
  <si>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</si>
  <si>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</si>
  <si>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</si>
  <si>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</si>
  <si>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</si>
  <si>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</si>
  <si>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</si>
  <si>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</si>
  <si>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</si>
  <si>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</si>
  <si>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</si>
  <si>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</si>
  <si>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</si>
  <si>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</si>
  <si>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</si>
  <si>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</si>
  <si>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</si>
  <si>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</si>
  <si>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</si>
  <si>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</si>
  <si>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</si>
  <si>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</si>
  <si>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</si>
  <si>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</si>
  <si>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</si>
  <si>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</si>
  <si>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</si>
  <si>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</si>
  <si>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</si>
  <si>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</si>
  <si>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</si>
  <si>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</si>
  <si>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</si>
  <si>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</si>
  <si>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</si>
  <si>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</si>
  <si>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</si>
  <si>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</si>
  <si>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</si>
  <si>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</si>
  <si>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</si>
  <si>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</si>
  <si>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</si>
  <si>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</si>
  <si>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</si>
  <si>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</si>
  <si>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</si>
  <si>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</si>
  <si>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</si>
  <si>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</si>
  <si>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</si>
  <si>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</si>
  <si>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</si>
  <si>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</si>
  <si>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</si>
  <si>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</si>
  <si>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</si>
  <si>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</si>
  <si>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</si>
  <si>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</si>
  <si>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</si>
  <si>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</si>
  <si>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</si>
  <si>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</si>
  <si>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</si>
  <si>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</si>
  <si>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</si>
  <si>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</si>
  <si>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</si>
  <si>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</si>
  <si>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</si>
  <si>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</si>
  <si>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</si>
  <si>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</si>
  <si>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</si>
  <si>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</si>
  <si>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</si>
  <si>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</si>
  <si>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</si>
  <si>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</si>
  <si>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</si>
  <si>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</si>
  <si>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</si>
  <si>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</si>
  <si>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</si>
  <si>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</si>
  <si>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</si>
  <si>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</si>
  <si>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</si>
  <si>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</si>
  <si>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</si>
  <si>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</si>
  <si>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</si>
  <si>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</si>
  <si>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</si>
  <si>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</si>
  <si>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</si>
  <si>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</si>
  <si>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</si>
  <si>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</si>
  <si>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</si>
  <si>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</si>
  <si>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</si>
  <si>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</si>
  <si>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</si>
  <si>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</si>
  <si>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</si>
  <si>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</si>
  <si>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</si>
  <si>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</si>
  <si>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</si>
  <si>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</si>
  <si>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</si>
  <si>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</si>
  <si>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</si>
  <si>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</si>
  <si>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</si>
  <si>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</si>
  <si>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</si>
  <si>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</si>
  <si>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</si>
  <si>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</si>
  <si>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</si>
  <si>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</si>
  <si>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</si>
  <si>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</si>
  <si>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</si>
  <si>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</si>
  <si>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</si>
  <si>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</si>
  <si>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</si>
  <si>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</si>
  <si>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</si>
  <si>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</si>
  <si>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</si>
  <si>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</si>
  <si>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</si>
  <si>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</si>
  <si>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</si>
  <si>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</si>
  <si>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</si>
  <si>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</si>
  <si>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</si>
  <si>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</si>
  <si>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</si>
  <si>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</si>
  <si>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</si>
  <si>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</si>
  <si>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</si>
  <si>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</si>
  <si>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</si>
  <si>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</si>
  <si>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</si>
  <si>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</si>
  <si>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</si>
  <si>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</si>
  <si>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</si>
  <si>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</si>
  <si>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</si>
  <si>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</si>
  <si>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</si>
  <si>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</si>
  <si>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</si>
  <si>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</si>
  <si>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</si>
  <si>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</si>
  <si>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</si>
  <si>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</si>
  <si>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</si>
  <si>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</si>
  <si>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</si>
  <si>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</si>
  <si>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</si>
  <si>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</si>
  <si>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</si>
  <si>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</si>
  <si>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</si>
  <si>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</si>
  <si>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</si>
  <si>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</si>
  <si>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</si>
  <si>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</si>
  <si>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</si>
  <si>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</si>
  <si>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</si>
  <si>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</si>
  <si>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</si>
  <si>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</si>
  <si>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</si>
  <si>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</si>
  <si>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</si>
  <si>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</si>
  <si>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</si>
  <si>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</si>
  <si>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</si>
  <si>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</si>
  <si>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</si>
  <si>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</si>
  <si>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</si>
  <si>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</si>
  <si>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</si>
  <si>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</si>
  <si>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</si>
  <si>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</si>
  <si>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</si>
  <si>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</si>
  <si>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</si>
  <si>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</si>
  <si>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</si>
  <si>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</si>
  <si>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</si>
  <si>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</si>
  <si>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</si>
  <si>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</si>
  <si>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</si>
  <si>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</si>
  <si>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</si>
  <si>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</si>
  <si>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</si>
  <si>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</si>
  <si>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</si>
  <si>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</si>
  <si>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</si>
  <si>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</si>
  <si>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</si>
  <si>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</si>
  <si>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</si>
  <si>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</si>
  <si>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</si>
  <si>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</si>
  <si>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</si>
  <si>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</si>
  <si>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</si>
  <si>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</si>
  <si>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</si>
  <si>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</si>
  <si>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</si>
  <si>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</si>
  <si>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</si>
  <si>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</si>
  <si>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</si>
  <si>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</si>
  <si>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</si>
  <si>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</si>
  <si>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</si>
  <si>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</si>
  <si>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</si>
  <si>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</si>
  <si>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</si>
  <si>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</si>
  <si>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</si>
  <si>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</si>
  <si>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</si>
  <si>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</si>
  <si>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</si>
  <si>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</si>
  <si>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</si>
  <si>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</si>
  <si>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</si>
  <si>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</si>
  <si>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</si>
  <si>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</si>
  <si>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</si>
  <si>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</si>
  <si>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</si>
  <si>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</si>
  <si>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</si>
  <si>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</si>
  <si>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</si>
  <si>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</si>
  <si>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</si>
  <si>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</si>
  <si>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</si>
  <si>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</si>
  <si>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</si>
  <si>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</si>
  <si>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</si>
  <si>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</si>
  <si>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</si>
  <si>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</si>
  <si>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</si>
  <si>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</si>
  <si>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</si>
  <si>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</si>
  <si>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</si>
  <si>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</si>
  <si>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</si>
  <si>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</si>
  <si>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</si>
  <si>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</si>
  <si>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</si>
  <si>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</si>
  <si>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</si>
  <si>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</si>
  <si>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</si>
  <si>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</si>
  <si>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</si>
  <si>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</si>
  <si>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</si>
  <si>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</si>
  <si>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</si>
  <si>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</si>
  <si>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</si>
  <si>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</si>
  <si>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</si>
  <si>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</si>
  <si>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</si>
  <si>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</si>
  <si>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</si>
  <si>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</si>
  <si>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</si>
  <si>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</si>
  <si>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</si>
  <si>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</si>
  <si>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</si>
  <si>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</si>
  <si>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</si>
  <si>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</si>
  <si>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</si>
  <si>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</si>
  <si>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</si>
  <si>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</si>
  <si>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</si>
  <si>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</si>
  <si>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</si>
  <si>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</si>
  <si>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</si>
  <si>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</si>
  <si>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</si>
  <si>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</si>
  <si>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</si>
  <si>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</si>
  <si>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</si>
  <si>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</si>
  <si>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</si>
  <si>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</si>
  <si>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</si>
  <si>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</si>
  <si>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</si>
  <si>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</si>
  <si>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</si>
  <si>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</si>
  <si>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</si>
  <si>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</si>
  <si>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</si>
  <si>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</si>
  <si>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</si>
  <si>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</si>
  <si>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</si>
  <si>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</si>
  <si>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</si>
  <si>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</si>
  <si>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</si>
  <si>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</si>
  <si>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</si>
  <si>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</si>
  <si>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</si>
  <si>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</si>
  <si>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</si>
  <si>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</si>
  <si>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</si>
  <si>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</si>
  <si>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</si>
  <si>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</si>
  <si>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</si>
  <si>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</si>
  <si>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</si>
  <si>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</si>
  <si>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</si>
  <si>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</si>
  <si>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</si>
  <si>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</si>
  <si>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</si>
  <si>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</si>
  <si>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</si>
  <si>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</si>
  <si>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</si>
  <si>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</si>
  <si>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</si>
  <si>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</si>
  <si>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</si>
  <si>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</si>
  <si>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</si>
  <si>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</si>
  <si>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</si>
  <si>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</si>
  <si>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</si>
  <si>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</si>
  <si>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</si>
  <si>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</si>
  <si>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</si>
  <si>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</si>
  <si>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</si>
  <si>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</si>
  <si>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</si>
  <si>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</si>
  <si>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</si>
  <si>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</si>
  <si>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</si>
  <si>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</si>
  <si>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</si>
  <si>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</si>
  <si>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</si>
  <si>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</si>
  <si>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</si>
  <si>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</si>
  <si>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</si>
  <si>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</si>
  <si>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</si>
  <si>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</si>
  <si>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</si>
  <si>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</si>
  <si>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</si>
  <si>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</si>
  <si>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</si>
  <si>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</si>
  <si>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</si>
  <si>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</si>
  <si>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</si>
  <si>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</si>
  <si>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</si>
  <si>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</si>
  <si>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</si>
  <si>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</si>
  <si>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</si>
  <si>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</si>
  <si>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</si>
  <si>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</si>
  <si>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</si>
  <si>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</si>
  <si>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</si>
  <si>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</si>
  <si>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</si>
  <si>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</si>
  <si>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</si>
  <si>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</si>
  <si>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</si>
  <si>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</si>
  <si>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</si>
  <si>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</si>
  <si>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</si>
  <si>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</si>
  <si>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</si>
  <si>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</si>
  <si>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</si>
  <si>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</si>
  <si>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</si>
  <si>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</si>
  <si>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</si>
  <si>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</si>
  <si>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</si>
  <si>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</si>
  <si>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</si>
  <si>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</si>
  <si>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</si>
  <si>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</si>
  <si>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</si>
  <si>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</si>
  <si>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</si>
  <si>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</si>
  <si>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</si>
  <si>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</si>
  <si>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</si>
  <si>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</si>
  <si>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</si>
  <si>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</si>
  <si>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</si>
  <si>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</si>
  <si>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</si>
  <si>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</si>
  <si>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</si>
  <si>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</si>
  <si>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</si>
  <si>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</si>
  <si>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</si>
  <si>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</si>
  <si>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</si>
  <si>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</si>
  <si>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</si>
  <si>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</si>
  <si>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</si>
  <si>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</si>
  <si>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</si>
  <si>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</si>
  <si>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</si>
  <si>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</si>
  <si>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</si>
  <si>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</si>
  <si>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</si>
  <si>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</si>
  <si>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</si>
  <si>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</si>
  <si>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</si>
  <si>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</si>
  <si>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</si>
  <si>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</si>
  <si>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</si>
  <si>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</si>
  <si>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</si>
  <si>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</si>
  <si>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</si>
  <si>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</si>
  <si>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</si>
  <si>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</si>
  <si>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</si>
  <si>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</si>
  <si>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</si>
  <si>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</si>
  <si>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</si>
  <si>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</si>
  <si>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</si>
  <si>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</si>
  <si>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</si>
  <si>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</si>
  <si>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</si>
  <si>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</si>
  <si>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</si>
  <si>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</si>
  <si>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</si>
  <si>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</si>
  <si>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</si>
  <si>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</si>
  <si>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</si>
  <si>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</si>
  <si>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</si>
  <si>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</si>
  <si>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</si>
  <si>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</si>
  <si>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</si>
  <si>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</si>
  <si>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</si>
  <si>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</si>
  <si>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</si>
  <si>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</si>
  <si>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</si>
  <si>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</si>
  <si>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</si>
  <si>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</si>
  <si>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</si>
  <si>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</si>
  <si>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</si>
  <si>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</si>
  <si>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</si>
  <si>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</si>
  <si>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</si>
  <si>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</si>
  <si>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</si>
  <si>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</si>
  <si>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</si>
  <si>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</si>
  <si>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</si>
  <si>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</si>
  <si>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</si>
  <si>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</si>
  <si>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</si>
  <si>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</si>
  <si>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</si>
  <si>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</si>
  <si>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</si>
  <si>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</si>
  <si>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</si>
  <si>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</si>
  <si>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</si>
  <si>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</si>
  <si>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</si>
  <si>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</si>
  <si>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</si>
  <si>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</si>
  <si>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</si>
  <si>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</si>
  <si>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</si>
  <si>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</si>
  <si>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</si>
  <si>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</si>
  <si>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</si>
  <si>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</si>
  <si>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</si>
  <si>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</si>
  <si>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</si>
  <si>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</si>
  <si>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</si>
  <si>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</si>
  <si>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</si>
  <si>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</si>
  <si>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</si>
  <si>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</si>
  <si>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</si>
  <si>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</si>
  <si>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</si>
  <si>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</si>
  <si>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</si>
  <si>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</si>
  <si>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</si>
  <si>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</si>
  <si>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</si>
  <si>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</si>
  <si>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</si>
  <si>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</si>
  <si>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</si>
  <si>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</si>
  <si>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</si>
  <si>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</si>
  <si>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</si>
  <si>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</si>
  <si>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</si>
  <si>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</si>
  <si>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</si>
  <si>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</si>
  <si>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</si>
  <si>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</si>
  <si>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</si>
  <si>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</si>
  <si>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</si>
  <si>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</si>
  <si>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</si>
  <si>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</si>
  <si>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</si>
  <si>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</si>
  <si>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</si>
  <si>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</si>
  <si>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</si>
  <si>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</si>
  <si>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</si>
  <si>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</si>
  <si>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</si>
  <si>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</si>
  <si>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</si>
  <si>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</si>
  <si>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</si>
  <si>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</si>
  <si>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</si>
  <si>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</si>
  <si>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</si>
  <si>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</si>
  <si>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</si>
  <si>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</si>
  <si>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</si>
  <si>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</si>
  <si>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</si>
  <si>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</si>
  <si>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</si>
  <si>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</si>
  <si>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</si>
  <si>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</si>
  <si>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</si>
  <si>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</si>
  <si>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</si>
  <si>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</si>
  <si>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</si>
  <si>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</si>
  <si>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</si>
  <si>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</si>
  <si>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</si>
  <si>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</si>
  <si>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</si>
  <si>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</si>
  <si>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</si>
  <si>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</si>
  <si>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</si>
  <si>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</si>
  <si>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</si>
  <si>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</si>
  <si>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</si>
  <si>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</si>
  <si>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</si>
  <si>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</si>
  <si>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</si>
  <si>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</si>
  <si>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</si>
  <si>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</si>
  <si>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</si>
  <si>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</si>
  <si>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</si>
  <si>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</si>
  <si>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</si>
  <si>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</si>
  <si>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</si>
  <si>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</si>
  <si>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</si>
  <si>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</si>
  <si>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</si>
  <si>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</si>
  <si>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</si>
  <si>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</si>
  <si>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</si>
  <si>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</si>
  <si>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</si>
  <si>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</si>
  <si>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</si>
  <si>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</si>
  <si>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</si>
  <si>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</si>
  <si>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</si>
  <si>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</si>
  <si>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</si>
  <si>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</si>
  <si>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</si>
  <si>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</si>
  <si>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</si>
  <si>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</si>
  <si>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</si>
  <si>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</si>
  <si>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</si>
  <si>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</si>
  <si>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</si>
  <si>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</si>
  <si>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</si>
  <si>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</si>
  <si>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</si>
  <si>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</si>
  <si>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</si>
  <si>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</si>
  <si>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</si>
  <si>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</si>
  <si>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</si>
  <si>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</si>
  <si>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</si>
  <si>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</si>
  <si>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</si>
  <si>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</si>
  <si>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</si>
  <si>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</si>
  <si>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</si>
  <si>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</si>
  <si>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</si>
  <si>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</si>
  <si>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</si>
  <si>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</si>
  <si>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</si>
  <si>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</si>
  <si>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</si>
  <si>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</si>
  <si>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</si>
  <si>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</si>
  <si>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</si>
  <si>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</si>
  <si>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</si>
  <si>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</si>
  <si>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</si>
  <si>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</si>
  <si>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</si>
  <si>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</si>
  <si>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</si>
  <si>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</si>
  <si>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</si>
  <si>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</si>
  <si>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</si>
  <si>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</si>
  <si>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</si>
  <si>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</si>
  <si>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</si>
  <si>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</si>
  <si>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</si>
  <si>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</si>
  <si>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</si>
  <si>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</si>
  <si>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</si>
  <si>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</si>
  <si>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</si>
  <si>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</si>
  <si>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</si>
  <si>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</si>
  <si>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</si>
  <si>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</si>
  <si>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</si>
  <si>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</si>
  <si>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</si>
  <si>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</si>
  <si>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</si>
  <si>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</si>
  <si>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</si>
  <si>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</si>
  <si>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</si>
  <si>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</si>
  <si>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</si>
  <si>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</si>
  <si>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</si>
  <si>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</si>
  <si>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</si>
  <si>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</si>
  <si>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</si>
  <si>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</si>
  <si>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</si>
  <si>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</si>
  <si>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</si>
  <si>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</si>
  <si>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</si>
  <si>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</si>
  <si>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</si>
  <si>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</si>
  <si>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</si>
  <si>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</si>
  <si>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</si>
  <si>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</si>
  <si>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</si>
  <si>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</si>
  <si>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</si>
  <si>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</si>
  <si>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</si>
  <si>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</si>
  <si>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</si>
  <si>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</si>
  <si>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</si>
  <si>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</si>
  <si>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</si>
  <si>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</si>
  <si>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</si>
  <si>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</si>
  <si>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</si>
  <si>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</si>
  <si>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</si>
  <si>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</si>
  <si>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</si>
  <si>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</si>
  <si>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</si>
  <si>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</si>
  <si>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</si>
  <si>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</si>
  <si>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</si>
  <si>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</si>
  <si>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</si>
  <si>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</si>
  <si>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</si>
  <si>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</si>
  <si>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</si>
  <si>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</si>
  <si>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</si>
  <si>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</si>
  <si>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</si>
  <si>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</si>
  <si>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</si>
  <si>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</si>
  <si>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</si>
  <si>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</si>
  <si>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</si>
  <si>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</si>
  <si>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</si>
  <si>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</si>
  <si>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</si>
  <si>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</si>
  <si>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</si>
  <si>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</si>
  <si>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</si>
  <si>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</si>
  <si>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</si>
  <si>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</si>
  <si>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</si>
  <si>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</si>
  <si>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</si>
  <si>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</si>
  <si>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</si>
  <si>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</si>
  <si>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</si>
  <si>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</si>
  <si>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</si>
  <si>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</si>
  <si>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</si>
  <si>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</si>
  <si>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</si>
  <si>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</si>
  <si>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</si>
  <si>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</si>
  <si>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</si>
  <si>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</si>
  <si>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</si>
  <si>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</si>
  <si>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</si>
  <si>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</si>
  <si>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</si>
  <si>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</si>
  <si>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</si>
  <si>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</si>
  <si>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</si>
  <si>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</si>
  <si>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</si>
  <si>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</si>
  <si>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</si>
  <si>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</si>
  <si>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</si>
  <si>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</si>
  <si>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</si>
  <si>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</si>
  <si>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</si>
  <si>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</si>
  <si>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</si>
  <si>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</si>
  <si>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</si>
  <si>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</si>
  <si>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</si>
  <si>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</si>
  <si>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</si>
  <si>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</si>
  <si>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</si>
  <si>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</si>
  <si>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</si>
  <si>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</si>
  <si>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</si>
  <si>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</si>
  <si>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</si>
  <si>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</si>
  <si>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</si>
  <si>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</si>
  <si>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</si>
  <si>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</si>
  <si>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</si>
  <si>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</si>
  <si>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</si>
  <si>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</si>
  <si>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</si>
  <si>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</si>
  <si>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</si>
  <si>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</si>
  <si>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</si>
  <si>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</si>
  <si>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</si>
  <si>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</si>
  <si>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</si>
  <si>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</si>
  <si>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</si>
  <si>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</si>
  <si>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</si>
  <si>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</si>
  <si>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</si>
  <si>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</si>
  <si>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</si>
  <si>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</si>
  <si>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</si>
  <si>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</si>
  <si>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</si>
  <si>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</si>
  <si>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</si>
  <si>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</si>
  <si>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</si>
  <si>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</si>
  <si>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</si>
  <si>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</si>
  <si>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</si>
  <si>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</si>
  <si>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</si>
  <si>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</si>
  <si>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</si>
  <si>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</si>
  <si>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</si>
  <si>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</si>
  <si>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</si>
  <si>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</si>
  <si>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</si>
  <si>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</si>
  <si>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</si>
  <si>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</si>
  <si>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</si>
  <si>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</si>
  <si>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</si>
  <si>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</si>
  <si>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</si>
  <si>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</si>
  <si>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</si>
  <si>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</si>
  <si>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</si>
  <si>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</si>
  <si>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</si>
  <si>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</si>
  <si>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</si>
  <si>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</si>
  <si>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</si>
  <si>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</si>
  <si>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</si>
  <si>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</si>
  <si>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</si>
  <si>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</si>
  <si>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</si>
  <si>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</si>
  <si>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</si>
  <si>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</si>
  <si>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</si>
  <si>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</si>
  <si>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</si>
  <si>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</si>
  <si>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</si>
  <si>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</si>
  <si>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</si>
  <si>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</si>
  <si>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</si>
  <si>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</si>
  <si>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</si>
  <si>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</si>
  <si>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</si>
  <si>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</si>
  <si>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</si>
  <si>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</si>
  <si>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</si>
  <si>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</si>
  <si>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</si>
  <si>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</si>
  <si>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</si>
  <si>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</si>
  <si>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</si>
  <si>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</si>
  <si>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</si>
  <si>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</si>
  <si>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</si>
  <si>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</si>
  <si>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</si>
  <si>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</si>
  <si>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</si>
  <si>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</si>
  <si>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</si>
  <si>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</si>
  <si>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</si>
  <si>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</si>
  <si>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</si>
  <si>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</si>
  <si>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</si>
  <si>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</si>
  <si>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</si>
  <si>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</si>
  <si>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</si>
  <si>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</si>
  <si>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</si>
  <si>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</si>
  <si>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</si>
  <si>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</si>
  <si>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</si>
  <si>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</si>
  <si>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</si>
  <si>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</si>
  <si>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</si>
  <si>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</si>
  <si>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</si>
  <si>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</si>
  <si>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</si>
  <si>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</si>
  <si>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</si>
  <si>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</si>
  <si>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</si>
  <si>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</si>
  <si>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</si>
  <si>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</si>
  <si>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</si>
  <si>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</si>
  <si>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</si>
  <si>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</si>
  <si>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</si>
  <si>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</si>
  <si>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</si>
  <si>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</si>
  <si>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</si>
  <si>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</si>
  <si>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</si>
  <si>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</si>
  <si>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</si>
  <si>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</si>
  <si>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</si>
  <si>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</si>
  <si>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</si>
  <si>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</si>
  <si>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</si>
  <si>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</si>
  <si>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</si>
  <si>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</si>
  <si>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</si>
  <si>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</si>
  <si>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</si>
  <si>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</si>
  <si>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</si>
  <si>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</si>
  <si>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</si>
  <si>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</si>
  <si>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</si>
  <si>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</si>
  <si>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</si>
  <si>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</si>
  <si>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</si>
  <si>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</si>
  <si>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</si>
  <si>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</si>
  <si>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</si>
  <si>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</si>
  <si>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</si>
  <si>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</si>
  <si>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</si>
  <si>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</si>
  <si>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</si>
  <si>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</si>
  <si>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</si>
  <si>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</si>
  <si>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</si>
  <si>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</si>
  <si>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</si>
  <si>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</si>
  <si>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</si>
  <si>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</si>
  <si>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</si>
  <si>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</si>
  <si>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</si>
  <si>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</si>
  <si>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</si>
  <si>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</si>
  <si>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</si>
  <si>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</si>
  <si>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</si>
  <si>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</si>
  <si>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</si>
  <si>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</si>
  <si>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</si>
  <si>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</si>
  <si>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</si>
  <si>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</si>
  <si>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</si>
  <si>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</si>
  <si>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</si>
  <si>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</si>
  <si>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</si>
  <si>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</si>
  <si>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</si>
  <si>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</si>
  <si>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</si>
  <si>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</si>
  <si>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</si>
  <si>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</si>
  <si>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</si>
  <si>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</si>
  <si>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</si>
  <si>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</si>
  <si>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</si>
  <si>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</si>
  <si>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</si>
  <si>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</si>
  <si>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</si>
  <si>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</si>
  <si>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</si>
  <si>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</si>
  <si>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</si>
  <si>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</si>
  <si>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</si>
  <si>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</si>
  <si>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</si>
  <si>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</si>
  <si>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</si>
  <si>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</si>
  <si>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</si>
  <si>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</si>
  <si>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</si>
  <si>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</si>
  <si>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</si>
  <si>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</si>
  <si>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</si>
  <si>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</si>
  <si>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</si>
  <si>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</si>
  <si>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</si>
  <si>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</si>
  <si>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</si>
  <si>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</si>
  <si>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</si>
  <si>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</si>
  <si>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</si>
  <si>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</si>
  <si>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</si>
  <si>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</si>
  <si>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</si>
  <si>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</si>
  <si>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</si>
  <si>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</si>
  <si>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</si>
  <si>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</si>
  <si>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</si>
  <si>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</si>
  <si>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</si>
  <si>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</si>
  <si>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</si>
  <si>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</si>
  <si>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</si>
  <si>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</si>
  <si>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</si>
  <si>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</si>
  <si>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</si>
  <si>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</si>
  <si>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</si>
  <si>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</si>
  <si>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</si>
  <si>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</si>
  <si>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</si>
  <si>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</si>
  <si>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</si>
  <si>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</si>
  <si>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</si>
  <si>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</si>
  <si>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</si>
  <si>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</si>
  <si>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</si>
  <si>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</si>
  <si>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</si>
  <si>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</si>
  <si>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</si>
  <si>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</si>
  <si>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</si>
  <si>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</si>
  <si>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</si>
  <si>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</si>
  <si>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</si>
  <si>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</si>
  <si>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</si>
  <si>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</si>
  <si>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</si>
  <si>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</si>
  <si>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</si>
  <si>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</si>
  <si>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</si>
  <si>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</si>
  <si>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</si>
  <si>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</si>
  <si>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</si>
  <si>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</si>
  <si>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</si>
  <si>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</si>
  <si>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</si>
  <si>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</si>
  <si>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</si>
  <si>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</si>
  <si>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</si>
  <si>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</si>
  <si>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</si>
  <si>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</si>
  <si>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</si>
  <si>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</si>
  <si>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</si>
  <si>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</si>
  <si>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</si>
  <si>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</si>
  <si>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</si>
  <si>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</si>
  <si>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</si>
  <si>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</si>
  <si>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</si>
  <si>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</si>
  <si>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</si>
  <si>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</si>
  <si>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</si>
  <si>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</si>
  <si>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</si>
  <si>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</si>
  <si>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</si>
  <si>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</si>
  <si>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</si>
  <si>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</si>
  <si>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</si>
  <si>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</si>
  <si>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</si>
  <si>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</si>
  <si>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</si>
  <si>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</si>
  <si>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</si>
  <si>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</si>
  <si>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</si>
  <si>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</si>
  <si>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</si>
  <si>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</si>
  <si>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</si>
  <si>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</si>
  <si>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</si>
  <si>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</si>
  <si>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</si>
  <si>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</si>
  <si>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</si>
  <si>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</si>
  <si>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</si>
  <si>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</si>
  <si>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</si>
  <si>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</si>
  <si>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</si>
  <si>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</si>
  <si>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</si>
  <si>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</si>
  <si>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</si>
  <si>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</si>
  <si>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</si>
  <si>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</si>
  <si>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</si>
  <si>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</si>
  <si>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</si>
  <si>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</si>
  <si>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</si>
  <si>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</si>
  <si>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</si>
  <si>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</si>
  <si>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</si>
  <si>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</si>
  <si>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</si>
  <si>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</si>
  <si>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</si>
  <si>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</si>
  <si>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</si>
  <si>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</si>
  <si>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</si>
  <si>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</si>
  <si>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</si>
  <si>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</si>
  <si>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</si>
  <si>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</si>
  <si>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</si>
  <si>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</si>
  <si>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</si>
  <si>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</si>
  <si>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</si>
  <si>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</si>
  <si>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</si>
  <si>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</si>
  <si>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</si>
  <si>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</si>
  <si>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</si>
  <si>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</si>
  <si>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</si>
  <si>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</si>
  <si>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</si>
  <si>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</si>
  <si>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</si>
  <si>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</si>
  <si>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</si>
  <si>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</si>
  <si>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</si>
  <si>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</si>
  <si>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</si>
  <si>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</si>
  <si>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</si>
  <si>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</si>
  <si>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</si>
  <si>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</si>
  <si>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</si>
  <si>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</si>
  <si>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</si>
  <si>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</si>
  <si>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</si>
  <si>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</si>
  <si>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</si>
  <si>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</si>
  <si>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</si>
  <si>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</si>
  <si>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</si>
  <si>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</si>
  <si>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</si>
  <si>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</si>
  <si>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</si>
  <si>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</si>
  <si>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</si>
  <si>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</si>
  <si>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</si>
  <si>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</si>
  <si>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</si>
  <si>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</si>
  <si>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</si>
  <si>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</si>
  <si>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</si>
  <si>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</si>
  <si>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</si>
  <si>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</si>
  <si>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</si>
  <si>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</si>
  <si>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</si>
  <si>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</si>
  <si>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</si>
  <si>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</si>
  <si>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</si>
  <si>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</si>
  <si>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</si>
  <si>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</si>
  <si>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</si>
  <si>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</si>
  <si>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</si>
  <si>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</si>
  <si>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</si>
  <si>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</si>
  <si>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</si>
  <si>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</si>
  <si>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</si>
  <si>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</si>
  <si>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</si>
  <si>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</si>
  <si>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</si>
  <si>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</si>
  <si>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</si>
  <si>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</si>
  <si>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</si>
  <si>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</si>
  <si>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</si>
  <si>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</si>
  <si>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</si>
  <si>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</si>
  <si>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</si>
  <si>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</si>
  <si>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</si>
  <si>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</si>
  <si>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</si>
  <si>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</si>
  <si>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</si>
  <si>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</si>
  <si>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</si>
  <si>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</si>
  <si>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</si>
  <si>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</si>
  <si>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</si>
  <si>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</si>
  <si>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</si>
  <si>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</si>
  <si>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</si>
  <si>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</si>
  <si>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</si>
  <si>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</si>
  <si>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</si>
  <si>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</si>
  <si>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</si>
  <si>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</si>
  <si>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</si>
  <si>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</si>
  <si>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</si>
  <si>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</si>
  <si>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</si>
  <si>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</si>
  <si>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</si>
  <si>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</si>
  <si>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</si>
  <si>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</si>
  <si>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</si>
  <si>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</si>
  <si>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</si>
  <si>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</si>
  <si>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</si>
  <si>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</si>
  <si>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</si>
  <si>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</si>
  <si>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</si>
  <si>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</si>
  <si>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</si>
  <si>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</si>
  <si>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</si>
  <si>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</si>
  <si>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</si>
  <si>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</si>
  <si>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</si>
  <si>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</si>
  <si>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</si>
  <si>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</si>
  <si>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</si>
  <si>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</si>
  <si>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</si>
  <si>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</si>
  <si>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</si>
  <si>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</si>
  <si>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</si>
  <si>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</si>
  <si>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</si>
  <si>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</si>
  <si>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</si>
  <si>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</si>
  <si>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</si>
  <si>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</si>
  <si>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</si>
  <si>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</si>
  <si>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</si>
  <si>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</si>
  <si>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</si>
  <si>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</si>
  <si>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</si>
  <si>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</si>
  <si>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</si>
  <si>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</si>
  <si>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</si>
  <si>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</si>
  <si>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</si>
  <si>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</si>
  <si>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</si>
  <si>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</si>
  <si>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</si>
  <si>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</si>
  <si>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</si>
  <si>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</si>
  <si>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</si>
  <si>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</si>
  <si>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</si>
  <si>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</si>
  <si>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</si>
  <si>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</si>
  <si>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</si>
  <si>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</si>
  <si>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</si>
  <si>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</si>
  <si>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</si>
  <si>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</si>
  <si>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</si>
  <si>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</si>
  <si>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</si>
  <si>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</si>
  <si>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</si>
  <si>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</si>
  <si>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</si>
  <si>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</si>
  <si>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</si>
  <si>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</si>
  <si>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</si>
  <si>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</si>
  <si>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</si>
  <si>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</si>
  <si>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</si>
  <si>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</si>
  <si>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</si>
  <si>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</si>
  <si>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</si>
  <si>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</si>
  <si>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</si>
  <si>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</si>
  <si>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</si>
  <si>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</si>
  <si>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</si>
  <si>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</si>
  <si>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</si>
  <si>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</si>
  <si>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</si>
  <si>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</si>
  <si>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</si>
  <si>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</si>
  <si>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</si>
  <si>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</si>
  <si>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</si>
  <si>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</si>
  <si>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</si>
  <si>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</si>
  <si>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</si>
  <si>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</si>
  <si>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</si>
  <si>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</si>
  <si>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</si>
  <si>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</si>
  <si>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</si>
  <si>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</si>
  <si>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</si>
  <si>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</si>
  <si>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</si>
  <si>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</si>
  <si>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</si>
  <si>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</si>
  <si>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</si>
  <si>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</si>
  <si>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</si>
  <si>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</si>
  <si>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</si>
  <si>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</si>
  <si>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</si>
  <si>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</si>
  <si>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</si>
  <si>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</si>
  <si>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</si>
  <si>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</si>
  <si>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</si>
  <si>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</si>
  <si>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</si>
  <si>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</si>
  <si>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</si>
  <si>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</si>
  <si>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</si>
  <si>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</si>
  <si>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</si>
  <si>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</si>
  <si>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</si>
  <si>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</si>
  <si>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</si>
  <si>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</si>
  <si>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</si>
  <si>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</si>
  <si>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</si>
  <si>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</si>
  <si>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</si>
  <si>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</si>
  <si>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</si>
  <si>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</si>
  <si>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</si>
  <si>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</si>
  <si>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</si>
  <si>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</si>
  <si>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</si>
  <si>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</si>
  <si>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</si>
  <si>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</si>
  <si>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</si>
  <si>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</si>
  <si>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</si>
  <si>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</si>
  <si>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</si>
  <si>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</si>
  <si>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</si>
  <si>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</si>
  <si>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</si>
  <si>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</si>
  <si>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</si>
  <si>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</si>
  <si>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</si>
  <si>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</si>
  <si>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</si>
  <si>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</si>
  <si>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</si>
  <si>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</si>
  <si>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</si>
  <si>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</si>
  <si>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</si>
  <si>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</si>
  <si>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</si>
  <si>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</si>
  <si>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</si>
  <si>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</si>
  <si>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</si>
  <si>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</si>
  <si>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</si>
  <si>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</si>
  <si>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</si>
  <si>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</si>
  <si>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</si>
  <si>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</si>
  <si>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</si>
  <si>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</si>
  <si>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</si>
  <si>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</si>
  <si>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</si>
  <si>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</si>
  <si>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</si>
  <si>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</si>
  <si>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</si>
  <si>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</si>
  <si>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</si>
  <si>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</si>
  <si>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</si>
  <si>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</si>
  <si>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</si>
  <si>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</si>
  <si>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</si>
  <si>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</si>
  <si>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</si>
  <si>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</si>
  <si>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</si>
  <si>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</si>
  <si>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</si>
  <si>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</si>
  <si>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</si>
  <si>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</si>
  <si>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</si>
  <si>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</si>
  <si>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</si>
  <si>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</si>
  <si>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</si>
  <si>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</si>
  <si>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</si>
  <si>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</si>
  <si>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</si>
  <si>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</si>
  <si>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</si>
  <si>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</si>
  <si>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</si>
  <si>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</si>
  <si>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</si>
  <si>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</si>
  <si>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</si>
  <si>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</si>
  <si>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</si>
  <si>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</si>
  <si>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</si>
  <si>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</si>
  <si>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</si>
  <si>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</si>
  <si>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</si>
  <si>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</si>
  <si>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</si>
  <si>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</si>
  <si>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</si>
  <si>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</si>
  <si>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</si>
  <si>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</si>
  <si>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</si>
  <si>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</si>
  <si>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</si>
  <si>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</si>
  <si>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</si>
  <si>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</si>
  <si>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</si>
  <si>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</si>
  <si>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</si>
  <si>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</si>
  <si>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</si>
  <si>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</si>
  <si>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</si>
  <si>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</si>
  <si>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</si>
  <si>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</si>
  <si>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</si>
  <si>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</si>
  <si>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</si>
  <si>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</si>
  <si>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</si>
  <si>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</si>
  <si>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</si>
  <si>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</si>
  <si>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</si>
  <si>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</si>
  <si>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</si>
  <si>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</si>
  <si>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</si>
  <si>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</si>
  <si>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</si>
  <si>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</si>
  <si>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</si>
  <si>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</si>
  <si>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</si>
  <si>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</si>
  <si>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</si>
  <si>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</si>
  <si>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</si>
  <si>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</si>
  <si>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</si>
  <si>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</si>
  <si>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</si>
  <si>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</si>
  <si>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</si>
  <si>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</si>
  <si>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</si>
  <si>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</si>
  <si>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</si>
  <si>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</si>
  <si>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</si>
  <si>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</si>
  <si>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</si>
  <si>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</si>
  <si>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</si>
  <si>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</si>
  <si>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</si>
  <si>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</si>
  <si>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</si>
  <si>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</si>
  <si>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</si>
  <si>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</si>
  <si>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</si>
  <si>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</si>
  <si>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</si>
  <si>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</si>
  <si>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</si>
  <si>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</si>
  <si>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</si>
  <si>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</si>
  <si>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</si>
  <si>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</si>
  <si>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</si>
  <si>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</si>
  <si>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</si>
  <si>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</si>
  <si>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</si>
  <si>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</si>
  <si>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</si>
  <si>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</si>
  <si>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</si>
  <si>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</si>
  <si>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</si>
  <si>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</si>
  <si>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</si>
  <si>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</si>
  <si>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</si>
  <si>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</si>
  <si>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</si>
  <si>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</si>
  <si>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</si>
  <si>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</si>
  <si>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</si>
  <si>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</si>
  <si>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</si>
  <si>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</si>
  <si>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</si>
  <si>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</si>
  <si>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</si>
  <si>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</si>
  <si>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</si>
  <si>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</si>
  <si>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</si>
  <si>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</si>
  <si>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</si>
  <si>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</si>
  <si>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</si>
  <si>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</si>
  <si>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</si>
  <si>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</si>
  <si>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</si>
  <si>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</si>
  <si>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</si>
  <si>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</si>
  <si>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</si>
  <si>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</si>
  <si>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</si>
  <si>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</si>
  <si>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</si>
  <si>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</si>
  <si>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</si>
  <si>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</si>
  <si>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</si>
  <si>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</si>
  <si>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</si>
  <si>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</si>
  <si>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</si>
  <si>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</si>
  <si>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</si>
  <si>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</si>
  <si>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</si>
  <si>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</si>
  <si>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</si>
  <si>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</si>
  <si>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</si>
  <si>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</si>
  <si>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</si>
  <si>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</si>
  <si>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</si>
  <si>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</si>
  <si>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</si>
  <si>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</si>
  <si>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</si>
  <si>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</si>
  <si>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</si>
  <si>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</si>
  <si>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</si>
  <si>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</si>
  <si>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</si>
  <si>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</si>
  <si>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</si>
  <si>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</si>
  <si>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</si>
  <si>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</si>
  <si>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</si>
  <si>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</si>
  <si>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</si>
  <si>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</si>
  <si>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</si>
  <si>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</si>
  <si>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</si>
  <si>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</si>
  <si>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</si>
  <si>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</si>
  <si>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</si>
  <si>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</si>
  <si>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</si>
  <si>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</si>
  <si>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</si>
  <si>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</si>
  <si>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</si>
  <si>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</si>
  <si>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</si>
  <si>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</si>
  <si>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</si>
  <si>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</si>
  <si>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</si>
  <si>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</si>
  <si>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</si>
  <si>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</si>
  <si>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</si>
  <si>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</si>
  <si>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</si>
  <si>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</si>
  <si>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</si>
  <si>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</si>
  <si>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</si>
  <si>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</si>
  <si>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</si>
  <si>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</si>
  <si>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</si>
  <si>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</si>
  <si>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</si>
  <si>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</si>
  <si>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</si>
  <si>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</si>
  <si>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</si>
  <si>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</si>
  <si>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</si>
  <si>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</si>
  <si>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</si>
  <si>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</si>
  <si>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</si>
  <si>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</si>
  <si>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</si>
  <si>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</si>
  <si>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</si>
  <si>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</si>
  <si>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</si>
  <si>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</si>
  <si>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</si>
  <si>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</si>
  <si>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</si>
  <si>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</si>
  <si>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</si>
  <si>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</si>
  <si>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</si>
  <si>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</si>
  <si>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</si>
  <si>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</si>
  <si>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</si>
  <si>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</si>
  <si>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</si>
  <si>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</si>
  <si>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</si>
  <si>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</si>
  <si>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</si>
  <si>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</si>
  <si>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</si>
  <si>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</si>
  <si>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</si>
  <si>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</si>
  <si>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</si>
  <si>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</si>
  <si>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</si>
  <si>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</si>
  <si>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</si>
  <si>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</si>
  <si>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</si>
  <si>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</si>
  <si>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</si>
  <si>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</si>
  <si>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</si>
  <si>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</si>
  <si>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</si>
  <si>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</si>
  <si>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</si>
  <si>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</si>
  <si>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</si>
  <si>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</si>
  <si>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</si>
  <si>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</si>
  <si>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</si>
  <si>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</si>
  <si>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</si>
  <si>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</si>
  <si>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</si>
  <si>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</si>
  <si>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</si>
  <si>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</si>
  <si>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</si>
  <si>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</si>
  <si>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</si>
  <si>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</si>
  <si>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</si>
  <si>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</si>
  <si>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</si>
  <si>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</si>
  <si>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</si>
  <si>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</si>
  <si>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</si>
  <si>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</si>
  <si>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</si>
  <si>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</si>
  <si>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</si>
  <si>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</si>
  <si>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</si>
  <si>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</si>
  <si>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</si>
  <si>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</si>
  <si>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</si>
  <si>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</si>
  <si>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</si>
  <si>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</si>
  <si>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</si>
  <si>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</si>
  <si>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</si>
  <si>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</si>
  <si>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</si>
  <si>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</si>
  <si>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</si>
  <si>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</si>
  <si>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</si>
  <si>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</si>
  <si>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</si>
  <si>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</si>
  <si>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</si>
  <si>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</si>
  <si>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</si>
  <si>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</si>
  <si>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</si>
  <si>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</si>
  <si>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</si>
  <si>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</si>
  <si>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</si>
  <si>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</si>
  <si>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</si>
  <si>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</si>
  <si>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</si>
  <si>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</si>
  <si>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</si>
  <si>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</si>
  <si>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</si>
  <si>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</si>
  <si>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</si>
  <si>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</si>
  <si>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</si>
  <si>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</si>
  <si>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</si>
  <si>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</si>
  <si>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</si>
  <si>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</si>
  <si>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</si>
  <si>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</si>
  <si>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</si>
  <si>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</si>
  <si>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</si>
  <si>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</si>
  <si>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</si>
  <si>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</si>
  <si>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</si>
  <si>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</si>
  <si>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</si>
  <si>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</si>
  <si>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</si>
  <si>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</si>
  <si>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</si>
  <si>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</si>
  <si>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</si>
  <si>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</si>
  <si>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</si>
  <si>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</si>
  <si>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</si>
  <si>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</si>
  <si>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</si>
  <si>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</si>
  <si>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</si>
  <si>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</si>
  <si>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</si>
  <si>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</si>
  <si>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</si>
  <si>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</si>
  <si>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</si>
  <si>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</si>
  <si>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</si>
  <si>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</si>
  <si>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</si>
  <si>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</si>
  <si>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</si>
  <si>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</si>
  <si>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</si>
  <si>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</si>
  <si>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</si>
  <si>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</si>
  <si>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</si>
  <si>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</si>
  <si>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</si>
  <si>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</si>
  <si>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</si>
  <si>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</si>
  <si>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</si>
  <si>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</si>
  <si>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</si>
  <si>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</si>
  <si>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</si>
  <si>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</si>
  <si>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</si>
  <si>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</si>
  <si>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</si>
  <si>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</si>
  <si>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</si>
  <si>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</si>
  <si>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</si>
  <si>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</si>
  <si>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</si>
  <si>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</si>
  <si>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</si>
  <si>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</si>
  <si>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</si>
  <si>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</si>
  <si>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</si>
  <si>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</si>
  <si>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</si>
  <si>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</si>
  <si>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</si>
  <si>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</si>
  <si>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</si>
  <si>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</si>
  <si>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</si>
  <si>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</si>
  <si>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</si>
  <si>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</si>
  <si>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</si>
  <si>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</si>
  <si>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</si>
  <si>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</si>
  <si>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</si>
  <si>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</si>
  <si>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</si>
  <si>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</si>
  <si>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</si>
  <si>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</si>
  <si>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</si>
  <si>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</si>
  <si>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</si>
  <si>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</si>
  <si>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</si>
  <si>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</si>
  <si>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</si>
  <si>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</si>
  <si>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</si>
  <si>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</si>
  <si>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</si>
  <si>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</si>
  <si>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</si>
  <si>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</si>
  <si>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</si>
  <si>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</si>
  <si>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</si>
  <si>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</si>
  <si>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</si>
  <si>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</si>
  <si>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</si>
  <si>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</si>
  <si>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</si>
  <si>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</si>
  <si>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</si>
  <si>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</si>
  <si>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</si>
  <si>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</si>
  <si>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</si>
  <si>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</si>
  <si>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</si>
  <si>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</si>
  <si>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</si>
  <si>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</si>
  <si>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</si>
  <si>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</si>
  <si>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</si>
  <si>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</si>
  <si>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</si>
  <si>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</si>
  <si>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</si>
  <si>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</si>
  <si>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</si>
  <si>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</si>
  <si>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</si>
  <si>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</si>
  <si>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</si>
  <si>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</si>
  <si>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</si>
  <si>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</si>
  <si>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</si>
  <si>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</si>
  <si>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</si>
  <si>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</si>
  <si>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</si>
  <si>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</si>
  <si>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</si>
  <si>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</si>
  <si>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</si>
  <si>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</si>
  <si>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</si>
  <si>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</si>
  <si>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</si>
  <si>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</si>
  <si>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</si>
  <si>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</si>
  <si>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</si>
  <si>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</si>
  <si>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</si>
  <si>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</si>
  <si>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</si>
  <si>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</si>
  <si>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</si>
  <si>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</si>
  <si>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</si>
  <si>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</si>
  <si>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</si>
  <si>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</si>
  <si>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</si>
  <si>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</si>
  <si>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</si>
  <si>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</si>
  <si>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</si>
  <si>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</si>
  <si>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</si>
  <si>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</si>
  <si>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</si>
  <si>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</si>
  <si>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</si>
  <si>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</si>
  <si>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</si>
  <si>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</si>
  <si>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</si>
  <si>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</si>
  <si>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</si>
  <si>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</si>
  <si>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</si>
  <si>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</si>
  <si>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</si>
  <si>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</si>
  <si>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</si>
  <si>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</si>
  <si>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</si>
  <si>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</si>
  <si>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</si>
  <si>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</si>
  <si>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</si>
  <si>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</si>
  <si>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</si>
  <si>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</si>
  <si>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</si>
  <si>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</si>
  <si>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</si>
  <si>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</si>
  <si>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</si>
  <si>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</si>
  <si>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</si>
  <si>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</si>
  <si>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</si>
  <si>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</si>
  <si>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</si>
  <si>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</si>
  <si>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</si>
  <si>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</si>
  <si>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</si>
  <si>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</si>
  <si>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</si>
  <si>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</si>
  <si>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</si>
  <si>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</si>
  <si>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</si>
  <si>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</si>
  <si>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</si>
  <si>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</si>
  <si>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</si>
  <si>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</si>
  <si>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</si>
  <si>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</si>
  <si>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</si>
  <si>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</si>
  <si>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</si>
  <si>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</si>
  <si>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</si>
  <si>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</si>
  <si>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</si>
  <si>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</si>
  <si>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</si>
  <si>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</si>
  <si>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</si>
  <si>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</si>
  <si>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</si>
  <si>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</si>
  <si>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</si>
  <si>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</si>
  <si>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</si>
  <si>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</si>
  <si>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</si>
  <si>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</si>
  <si>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</si>
  <si>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</si>
  <si>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</si>
  <si>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</si>
  <si>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</si>
  <si>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</si>
  <si>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</si>
  <si>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</si>
  <si>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</si>
  <si>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</si>
  <si>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</si>
  <si>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</si>
  <si>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</si>
  <si>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</si>
  <si>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</si>
  <si>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</si>
  <si>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</si>
  <si>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</si>
  <si>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</si>
  <si>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</si>
  <si>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</si>
  <si>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</si>
  <si>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</si>
  <si>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</si>
  <si>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</si>
  <si>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</si>
  <si>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</si>
  <si>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</si>
  <si>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</si>
  <si>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</si>
  <si>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</si>
  <si>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</si>
  <si>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</si>
  <si>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</si>
  <si>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</si>
  <si>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</si>
  <si>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</si>
  <si>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</si>
  <si>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</si>
  <si>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</si>
  <si>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</si>
  <si>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</si>
  <si>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</si>
  <si>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</si>
  <si>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</si>
  <si>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</si>
  <si>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</si>
  <si>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</si>
  <si>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</si>
  <si>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</si>
  <si>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</si>
  <si>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</si>
  <si>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</si>
  <si>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</si>
  <si>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</si>
  <si>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</si>
  <si>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</si>
  <si>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</si>
  <si>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</si>
  <si>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</si>
  <si>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</si>
  <si>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</si>
  <si>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</si>
  <si>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</si>
  <si>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</si>
  <si>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</si>
  <si>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</si>
  <si>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</si>
  <si>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</si>
  <si>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</si>
  <si>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</si>
  <si>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</si>
  <si>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</si>
  <si>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</si>
  <si>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</si>
  <si>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</si>
  <si>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</si>
  <si>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</si>
  <si>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</si>
  <si>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</si>
  <si>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</si>
  <si>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</si>
  <si>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</si>
  <si>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</si>
  <si>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</si>
  <si>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</si>
  <si>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</si>
  <si>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</si>
  <si>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</si>
  <si>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</si>
  <si>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</si>
  <si>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</si>
  <si>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</si>
  <si>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</si>
  <si>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</si>
  <si>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</si>
  <si>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</si>
  <si>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</si>
  <si>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</si>
  <si>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</si>
  <si>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</si>
  <si>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</si>
  <si>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</si>
  <si>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</si>
  <si>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</si>
  <si>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</si>
  <si>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</si>
  <si>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</si>
  <si>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</si>
  <si>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</si>
  <si>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</si>
  <si>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</si>
  <si>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</si>
  <si>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</si>
  <si>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</si>
  <si>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</si>
  <si>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</si>
  <si>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</si>
  <si>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</si>
  <si>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</si>
  <si>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</si>
  <si>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</si>
  <si>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</si>
  <si>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</si>
  <si>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</si>
  <si>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</si>
  <si>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</si>
  <si>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</si>
  <si>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</si>
  <si>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</si>
  <si>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</si>
  <si>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</si>
  <si>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</si>
  <si>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</si>
  <si>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</si>
  <si>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</si>
  <si>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</si>
  <si>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</si>
  <si>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</si>
  <si>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</si>
  <si>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</si>
  <si>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</si>
  <si>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</si>
  <si>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</si>
  <si>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</si>
  <si>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</si>
  <si>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</si>
  <si>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</si>
  <si>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</si>
  <si>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</si>
  <si>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</si>
  <si>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</si>
  <si>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</si>
  <si>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</si>
  <si>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</si>
  <si>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</si>
  <si>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</si>
  <si>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</si>
  <si>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</si>
  <si>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</si>
  <si>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</si>
  <si>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</si>
  <si>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</si>
  <si>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</si>
  <si>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</si>
  <si>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</si>
  <si>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</si>
  <si>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</si>
  <si>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</si>
  <si>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</si>
  <si>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</si>
  <si>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</si>
  <si>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</si>
  <si>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</si>
  <si>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</si>
  <si>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</si>
  <si>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</si>
  <si>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</si>
  <si>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</si>
  <si>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</si>
  <si>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</si>
  <si>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</si>
  <si>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</si>
  <si>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</si>
  <si>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</si>
  <si>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</si>
  <si>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</si>
  <si>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</si>
  <si>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</si>
  <si>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</si>
  <si>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</si>
  <si>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</si>
  <si>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</si>
  <si>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</si>
  <si>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</si>
  <si>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</si>
  <si>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</si>
  <si>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</si>
  <si>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</si>
  <si>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</si>
  <si>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</si>
  <si>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</si>
  <si>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</si>
  <si>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</si>
  <si>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</si>
  <si>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</si>
  <si>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</si>
  <si>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</si>
  <si>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</si>
  <si>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</si>
  <si>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</si>
  <si>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</si>
  <si>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</si>
  <si>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</si>
  <si>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</si>
  <si>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</si>
  <si>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</si>
  <si>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</si>
  <si>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</si>
  <si>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</si>
  <si>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</si>
  <si>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</si>
  <si>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</si>
  <si>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</si>
  <si>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</si>
  <si>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</si>
  <si>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</si>
  <si>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</si>
  <si>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</si>
  <si>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</si>
  <si>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</si>
  <si>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</si>
  <si>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</si>
  <si>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</si>
  <si>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</si>
  <si>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</si>
  <si>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</si>
  <si>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</si>
  <si>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</si>
  <si>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</si>
  <si>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</si>
  <si>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</si>
  <si>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</si>
  <si>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</si>
  <si>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</si>
  <si>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</si>
  <si>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</si>
  <si>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</si>
  <si>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</si>
  <si>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</si>
  <si>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</si>
  <si>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</si>
  <si>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</si>
  <si>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</si>
  <si>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</si>
  <si>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</si>
  <si>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</si>
  <si>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</si>
  <si>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</si>
  <si>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</si>
  <si>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</si>
  <si>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</si>
  <si>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</si>
  <si>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</si>
  <si>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</si>
  <si>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</si>
  <si>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</si>
  <si>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</si>
  <si>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</si>
  <si>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</si>
  <si>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</si>
  <si>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</si>
  <si>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</si>
  <si>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</si>
  <si>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</si>
  <si>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</si>
  <si>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</si>
  <si>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</si>
  <si>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</si>
  <si>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</si>
  <si>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</si>
  <si>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</si>
  <si>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</si>
  <si>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</si>
  <si>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</si>
  <si>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</si>
  <si>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</si>
  <si>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</si>
  <si>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</si>
  <si>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</si>
  <si>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</si>
  <si>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</si>
  <si>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</si>
  <si>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</si>
  <si>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</si>
  <si>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</si>
  <si>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</si>
  <si>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</si>
  <si>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</si>
  <si>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</si>
  <si>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</si>
  <si>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</si>
  <si>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</si>
  <si>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</si>
  <si>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</si>
  <si>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</si>
  <si>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</si>
  <si>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</si>
  <si>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</si>
  <si>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</si>
  <si>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</si>
  <si>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</si>
  <si>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</si>
  <si>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</si>
  <si>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</si>
  <si>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</si>
  <si>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</si>
  <si>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</si>
  <si>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</si>
  <si>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</si>
  <si>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</si>
  <si>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</si>
  <si>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</si>
  <si>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</si>
  <si>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</si>
  <si>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</si>
  <si>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</si>
  <si>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</si>
  <si>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</si>
  <si>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</si>
  <si>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</si>
  <si>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</si>
  <si>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</si>
  <si>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</si>
  <si>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</si>
  <si>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</si>
  <si>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</si>
  <si>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</si>
  <si>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</si>
  <si>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</si>
  <si>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</si>
  <si>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</si>
  <si>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</si>
  <si>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</si>
  <si>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</si>
  <si>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</si>
  <si>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</si>
  <si>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</si>
  <si>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</si>
  <si>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</si>
  <si>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</si>
  <si>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</si>
  <si>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</si>
  <si>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</si>
  <si>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</si>
  <si>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</si>
  <si>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</si>
  <si>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</si>
  <si>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</si>
  <si>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</si>
  <si>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</si>
  <si>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</si>
  <si>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</si>
  <si>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</si>
  <si>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</si>
  <si>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</si>
  <si>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</si>
  <si>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</si>
  <si>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</si>
  <si>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</si>
  <si>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</si>
  <si>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</si>
  <si>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</si>
  <si>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</si>
  <si>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</si>
  <si>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</si>
  <si>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</si>
  <si>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</si>
  <si>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</si>
  <si>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</si>
  <si>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</si>
  <si>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</si>
  <si>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</si>
  <si>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</si>
  <si>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</si>
  <si>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</si>
  <si>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</si>
  <si>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</si>
  <si>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</si>
  <si>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</si>
  <si>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</si>
  <si>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</si>
  <si>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</si>
  <si>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</si>
  <si>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</si>
  <si>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</si>
  <si>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</si>
  <si>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</si>
  <si>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</si>
  <si>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</si>
  <si>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</si>
  <si>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</si>
  <si>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</si>
  <si>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</si>
  <si>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</si>
  <si>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</si>
  <si>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</si>
  <si>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</si>
  <si>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</si>
  <si>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</si>
  <si>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</si>
  <si>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</si>
  <si>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</si>
  <si>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</si>
  <si>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</si>
  <si>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</si>
  <si>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</si>
  <si>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</si>
  <si>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</si>
  <si>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</si>
  <si>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</si>
  <si>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</si>
  <si>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</si>
  <si>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</si>
  <si>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</si>
  <si>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</si>
  <si>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</si>
  <si>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</si>
  <si>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</si>
  <si>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</si>
  <si>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</si>
  <si>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</si>
  <si>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</si>
  <si>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</si>
  <si>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</si>
  <si>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</si>
  <si>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</si>
  <si>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</si>
  <si>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</si>
  <si>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</si>
  <si>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</si>
  <si>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</si>
  <si>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</si>
  <si>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</si>
  <si>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</si>
  <si>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</si>
  <si>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</si>
  <si>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</si>
  <si>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</si>
  <si>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</si>
  <si>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</si>
  <si>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</si>
  <si>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</si>
  <si>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</si>
  <si>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</si>
  <si>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</si>
  <si>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</si>
  <si>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</si>
  <si>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</si>
  <si>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</si>
  <si>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</si>
  <si>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</si>
  <si>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</si>
  <si>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</si>
  <si>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</si>
  <si>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</si>
  <si>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</si>
  <si>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</si>
  <si>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</si>
  <si>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</si>
  <si>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</si>
  <si>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</si>
  <si>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</si>
  <si>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</si>
  <si>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</si>
  <si>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</si>
  <si>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</si>
  <si>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</si>
  <si>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</si>
  <si>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</si>
  <si>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</si>
  <si>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</si>
  <si>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</si>
  <si>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</si>
  <si>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</si>
  <si>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</si>
  <si>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</si>
  <si>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</si>
  <si>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</si>
  <si>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</si>
  <si>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</si>
  <si>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</si>
  <si>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</si>
  <si>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</si>
  <si>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</si>
  <si>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</si>
  <si>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</si>
  <si>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</si>
  <si>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</si>
  <si>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</si>
  <si>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</si>
  <si>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</si>
  <si>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</si>
  <si>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</si>
  <si>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</si>
  <si>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</si>
  <si>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</si>
  <si>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</si>
  <si>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</si>
  <si>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</si>
  <si>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</si>
  <si>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</si>
  <si>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</si>
  <si>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</si>
  <si>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</si>
  <si>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</si>
  <si>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</si>
  <si>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</si>
  <si>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</si>
  <si>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</si>
  <si>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</si>
  <si>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</si>
  <si>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</si>
  <si>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</si>
  <si>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</si>
  <si>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</si>
  <si>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</si>
  <si>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</si>
  <si>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</si>
  <si>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</si>
  <si>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</si>
  <si>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</si>
  <si>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</si>
  <si>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</si>
  <si>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</si>
  <si>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</si>
  <si>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</si>
  <si>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</si>
  <si>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</si>
  <si>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</si>
  <si>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</si>
  <si>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</si>
  <si>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</si>
  <si>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</si>
  <si>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</si>
  <si>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</si>
  <si>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</si>
  <si>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</si>
  <si>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</si>
  <si>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</si>
  <si>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</si>
  <si>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</si>
  <si>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</si>
  <si>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</si>
  <si>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</si>
  <si>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</si>
  <si>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</si>
  <si>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</si>
  <si>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</si>
  <si>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</si>
  <si>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</si>
  <si>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</si>
  <si>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</si>
  <si>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</si>
  <si>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</si>
  <si>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</si>
  <si>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</si>
  <si>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</si>
  <si>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</si>
  <si>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</si>
  <si>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</si>
  <si>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</si>
  <si>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</si>
  <si>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</si>
  <si>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</si>
  <si>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</si>
  <si>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</si>
  <si>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</si>
  <si>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</si>
  <si>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</si>
  <si>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</si>
  <si>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</si>
  <si>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</si>
  <si>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</si>
  <si>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</si>
  <si>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</si>
  <si>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</si>
  <si>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</si>
  <si>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</si>
  <si>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</si>
  <si>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</si>
  <si>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</si>
  <si>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</si>
  <si>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</si>
  <si>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</si>
  <si>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</si>
  <si>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</si>
  <si>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</si>
  <si>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</si>
  <si>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</si>
  <si>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</si>
  <si>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</si>
  <si>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</si>
  <si>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</si>
  <si>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</si>
  <si>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</si>
  <si>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</si>
  <si>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</si>
  <si>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</si>
  <si>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</si>
  <si>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</si>
  <si>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</si>
  <si>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</si>
  <si>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</si>
  <si>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</si>
  <si>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</si>
  <si>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</si>
  <si>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</si>
  <si>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</si>
  <si>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</si>
  <si>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</si>
  <si>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</si>
  <si>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</si>
  <si>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</si>
  <si>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</si>
  <si>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</si>
  <si>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</si>
  <si>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</si>
  <si>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</si>
  <si>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</si>
  <si>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</si>
  <si>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</si>
  <si>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</si>
  <si>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</si>
  <si>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</si>
  <si>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</si>
  <si>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</si>
  <si>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</si>
  <si>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</si>
  <si>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</si>
  <si>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</si>
  <si>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</si>
  <si>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</si>
  <si>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</si>
  <si>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</si>
  <si>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</si>
  <si>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</si>
  <si>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</si>
  <si>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</si>
  <si>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</si>
  <si>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</si>
  <si>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</si>
  <si>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</si>
  <si>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</si>
  <si>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</si>
  <si>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</si>
  <si>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</si>
  <si>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</si>
  <si>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</si>
  <si>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</si>
  <si>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</si>
  <si>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</si>
  <si>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</si>
  <si>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</si>
  <si>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</si>
  <si>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</si>
  <si>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</si>
  <si>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</si>
  <si>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</si>
  <si>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</si>
  <si>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</si>
  <si>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</si>
  <si>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</si>
  <si>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</si>
  <si>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</si>
  <si>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</si>
  <si>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</si>
  <si>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</si>
  <si>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</si>
  <si>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</si>
  <si>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</si>
  <si>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</si>
  <si>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</si>
  <si>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</si>
  <si>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</si>
  <si>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</si>
  <si>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</si>
  <si>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</si>
  <si>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</si>
  <si>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</si>
  <si>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</si>
  <si>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</si>
  <si>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</si>
  <si>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</si>
  <si>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</si>
  <si>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</si>
  <si>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</si>
  <si>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</si>
  <si>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</si>
  <si>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</si>
  <si>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</si>
  <si>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</si>
  <si>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</si>
  <si>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</si>
  <si>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</si>
  <si>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</si>
  <si>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</si>
  <si>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</si>
  <si>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</si>
  <si>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</si>
  <si>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</si>
  <si>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</si>
  <si>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</si>
  <si>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</si>
  <si>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</si>
  <si>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</si>
  <si>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</si>
  <si>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</si>
  <si>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</si>
  <si>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</si>
  <si>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</si>
  <si>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</si>
  <si>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</si>
  <si>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</si>
  <si>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</si>
  <si>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</si>
  <si>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</si>
  <si>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</si>
  <si>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</si>
  <si>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</si>
  <si>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</si>
  <si>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</si>
  <si>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</si>
  <si>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</si>
  <si>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</si>
  <si>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</si>
  <si>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</si>
  <si>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</si>
  <si>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</si>
  <si>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</si>
  <si>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</si>
  <si>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</si>
  <si>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</si>
  <si>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</si>
  <si>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</si>
  <si>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</si>
  <si>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</si>
  <si>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</si>
  <si>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</si>
  <si>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</si>
  <si>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</si>
  <si>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</si>
  <si>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</si>
  <si>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</si>
  <si>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</si>
  <si>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</si>
  <si>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</si>
  <si>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</si>
  <si>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</si>
  <si>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</si>
  <si>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</si>
  <si>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</si>
  <si>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</si>
  <si>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</si>
  <si>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</si>
  <si>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</si>
  <si>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</si>
  <si>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</si>
  <si>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</si>
  <si>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</si>
  <si>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</si>
  <si>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</si>
  <si>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</si>
  <si>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</si>
  <si>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</si>
  <si>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</si>
  <si>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</si>
  <si>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</si>
  <si>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</si>
  <si>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</si>
  <si>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</si>
  <si>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</si>
  <si>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</si>
  <si>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</si>
  <si>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</si>
  <si>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</si>
  <si>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</si>
  <si>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</si>
  <si>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</si>
  <si>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</si>
  <si>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</si>
  <si>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</si>
  <si>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</si>
  <si>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</si>
  <si>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</si>
  <si>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</si>
  <si>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</si>
  <si>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</si>
  <si>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</si>
  <si>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</si>
  <si>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</si>
  <si>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</si>
  <si>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</si>
  <si>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</si>
  <si>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</si>
  <si>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</si>
  <si>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</si>
  <si>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</si>
  <si>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</si>
  <si>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</si>
  <si>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</si>
  <si>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</si>
  <si>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</si>
  <si>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</si>
  <si>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</si>
  <si>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</si>
  <si>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</si>
  <si>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</si>
  <si>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</si>
  <si>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</si>
  <si>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</si>
  <si>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</si>
  <si>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</si>
  <si>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</si>
  <si>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</si>
  <si>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</si>
  <si>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</si>
  <si>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</si>
  <si>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</si>
  <si>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</si>
  <si>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</si>
  <si>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</si>
  <si>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</si>
  <si>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</si>
  <si>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</si>
  <si>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</si>
  <si>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</si>
  <si>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</si>
  <si>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</si>
  <si>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</si>
  <si>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</si>
  <si>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</si>
  <si>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</si>
  <si>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</si>
  <si>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</si>
  <si>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</si>
  <si>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</si>
  <si>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</si>
  <si>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</si>
  <si>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</si>
  <si>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</si>
  <si>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</si>
  <si>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</si>
  <si>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</si>
  <si>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</si>
  <si>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</si>
  <si>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</si>
  <si>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</si>
  <si>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</si>
  <si>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</si>
  <si>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</si>
  <si>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</si>
  <si>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</si>
  <si>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</si>
  <si>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</si>
  <si>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</si>
  <si>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</si>
  <si>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</si>
  <si>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</si>
  <si>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</si>
  <si>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</si>
  <si>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</si>
  <si>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</si>
  <si>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</si>
  <si>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</si>
  <si>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</si>
  <si>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</si>
  <si>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</si>
  <si>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</si>
  <si>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</si>
  <si>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</si>
  <si>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</si>
  <si>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</si>
  <si>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</si>
  <si>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</si>
  <si>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</si>
  <si>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</si>
  <si>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</si>
  <si>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</si>
  <si>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</si>
  <si>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</si>
  <si>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</si>
  <si>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</si>
  <si>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</si>
  <si>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</si>
  <si>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</si>
  <si>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</si>
  <si>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</si>
  <si>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</si>
  <si>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</si>
  <si>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</si>
  <si>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</si>
  <si>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</si>
  <si>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</si>
  <si>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</si>
  <si>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</si>
  <si>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</si>
  <si>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</si>
  <si>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</si>
  <si>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</si>
  <si>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</si>
  <si>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</si>
  <si>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</si>
  <si>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</si>
  <si>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</si>
  <si>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</si>
  <si>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</si>
  <si>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</si>
  <si>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</si>
  <si>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</si>
  <si>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</si>
  <si>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</si>
  <si>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</si>
  <si>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</si>
  <si>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</si>
  <si>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</si>
  <si>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</si>
  <si>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</si>
  <si>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</si>
  <si>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</si>
  <si>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</si>
  <si>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</si>
  <si>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</si>
  <si>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</si>
  <si>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</si>
  <si>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</si>
  <si>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</si>
  <si>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</si>
  <si>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</si>
  <si>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</si>
  <si>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</si>
  <si>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</si>
  <si>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</si>
  <si>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</si>
  <si>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</si>
  <si>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</si>
  <si>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</si>
  <si>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</si>
  <si>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</si>
  <si>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</si>
  <si>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</si>
  <si>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</si>
  <si>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</si>
  <si>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</si>
  <si>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</si>
  <si>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</si>
  <si>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</si>
  <si>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</si>
  <si>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</si>
  <si>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</si>
  <si>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</si>
  <si>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</si>
  <si>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</si>
  <si>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</si>
  <si>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</si>
  <si>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</si>
  <si>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</si>
  <si>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</si>
  <si>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</si>
  <si>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</si>
  <si>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</si>
  <si>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</si>
  <si>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</si>
  <si>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</si>
  <si>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</si>
  <si>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</si>
  <si>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</si>
  <si>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</si>
  <si>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</si>
  <si>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</si>
  <si>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</si>
  <si>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</si>
  <si>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</si>
  <si>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</si>
  <si>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</si>
  <si>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</si>
  <si>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</si>
  <si>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</si>
  <si>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</si>
  <si>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</si>
  <si>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</si>
  <si>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</si>
  <si>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</si>
  <si>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</si>
  <si>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</si>
  <si>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</si>
  <si>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</si>
  <si>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</si>
  <si>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</si>
  <si>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</si>
  <si>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</si>
  <si>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</si>
  <si>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</si>
  <si>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</si>
  <si>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</si>
  <si>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</si>
  <si>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</si>
  <si>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</si>
  <si>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</si>
  <si>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</si>
  <si>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</si>
  <si>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</si>
  <si>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</si>
  <si>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</si>
  <si>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</si>
  <si>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</si>
  <si>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</si>
  <si>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</si>
  <si>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</si>
  <si>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</si>
  <si>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</si>
  <si>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</si>
  <si>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</si>
  <si>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</si>
  <si>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</si>
  <si>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</si>
  <si>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</si>
  <si>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</si>
  <si>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</si>
  <si>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</si>
  <si>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</si>
  <si>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</si>
  <si>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</si>
  <si>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</si>
  <si>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</si>
  <si>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</si>
  <si>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</si>
  <si>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</si>
  <si>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</si>
  <si>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</si>
  <si>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</si>
  <si>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</si>
  <si>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</si>
  <si>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</si>
  <si>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</si>
  <si>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</si>
  <si>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</si>
  <si>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</si>
  <si>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</si>
  <si>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</si>
  <si>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</si>
  <si>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</si>
  <si>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</si>
  <si>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</si>
  <si>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</si>
  <si>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</si>
  <si>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</si>
  <si>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</si>
  <si>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</si>
  <si>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</si>
  <si>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</si>
  <si>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</si>
  <si>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</si>
  <si>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</si>
  <si>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</si>
  <si>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</si>
  <si>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</si>
  <si>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</si>
  <si>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</si>
  <si>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</si>
  <si>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</si>
  <si>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</si>
  <si>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</si>
  <si>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</si>
  <si>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</si>
  <si>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</si>
  <si>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</si>
  <si>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</si>
  <si>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</si>
  <si>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</si>
  <si>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</si>
  <si>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</si>
  <si>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</si>
  <si>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</si>
  <si>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</si>
  <si>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</si>
  <si>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</si>
  <si>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</si>
  <si>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</si>
  <si>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</si>
  <si>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</si>
  <si>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</si>
  <si>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</si>
  <si>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</si>
  <si>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</si>
  <si>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</si>
  <si>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</si>
  <si>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</si>
  <si>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</si>
  <si>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</si>
  <si>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</si>
  <si>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</si>
  <si>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</si>
  <si>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</si>
  <si>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</si>
  <si>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</si>
  <si>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</si>
  <si>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</si>
  <si>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</si>
  <si>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</si>
  <si>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</si>
  <si>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</si>
  <si>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</si>
  <si>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</si>
  <si>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</si>
  <si>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</si>
  <si>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</si>
  <si>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</si>
  <si>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</si>
  <si>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</si>
  <si>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</si>
  <si>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</si>
  <si>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</si>
  <si>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</si>
  <si>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</si>
  <si>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</si>
  <si>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</si>
  <si>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</si>
  <si>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</si>
  <si>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</si>
  <si>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</si>
  <si>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</si>
  <si>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</si>
  <si>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</si>
  <si>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</si>
  <si>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</si>
  <si>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</si>
  <si>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</si>
  <si>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</si>
  <si>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</si>
  <si>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</si>
  <si>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</si>
  <si>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</si>
  <si>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</si>
  <si>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</si>
  <si>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</si>
  <si>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</si>
  <si>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</si>
  <si>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</si>
  <si>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</si>
  <si>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</si>
  <si>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</si>
  <si>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</si>
  <si>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</si>
  <si>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</si>
  <si>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</si>
  <si>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</si>
  <si>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</si>
  <si>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</si>
  <si>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</si>
  <si>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</si>
  <si>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</si>
  <si>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</si>
  <si>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</si>
  <si>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</si>
  <si>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</si>
  <si>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</si>
  <si>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</si>
  <si>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</si>
  <si>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</si>
  <si>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</si>
  <si>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</si>
  <si>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</si>
  <si>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</si>
  <si>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</si>
  <si>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</si>
  <si>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</si>
  <si>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</si>
  <si>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</si>
  <si>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</si>
  <si>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</si>
  <si>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</si>
  <si>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</si>
  <si>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</si>
  <si>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</si>
  <si>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</si>
  <si>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</si>
  <si>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</si>
  <si>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</si>
  <si>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</si>
  <si>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</si>
  <si>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</si>
  <si>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</si>
  <si>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</si>
  <si>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</si>
  <si>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</si>
  <si>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</si>
  <si>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</si>
  <si>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</si>
  <si>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</si>
  <si>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</si>
  <si>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</si>
  <si>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</si>
  <si>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</si>
  <si>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</si>
  <si>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</si>
  <si>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</si>
  <si>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</si>
  <si>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</si>
  <si>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</si>
  <si>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</si>
  <si>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</si>
  <si>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</si>
  <si>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</si>
  <si>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</si>
  <si>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</si>
  <si>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</si>
  <si>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</si>
  <si>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</si>
  <si>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</si>
  <si>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</si>
  <si>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</si>
  <si>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</si>
  <si>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</si>
  <si>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</si>
  <si>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</si>
  <si>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</si>
  <si>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</si>
  <si>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</si>
  <si>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</si>
  <si>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</si>
  <si>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</si>
  <si>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</si>
  <si>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</si>
  <si>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</si>
  <si>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</si>
  <si>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</si>
  <si>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</si>
  <si>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</si>
  <si>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</si>
  <si>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</si>
  <si>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</si>
  <si>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</si>
  <si>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</si>
  <si>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</si>
  <si>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</si>
  <si>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</si>
  <si>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</si>
  <si>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</si>
  <si>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</si>
  <si>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</si>
  <si>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</si>
  <si>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</si>
  <si>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</si>
  <si>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</si>
  <si>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</si>
  <si>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</si>
  <si>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</si>
  <si>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</si>
  <si>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</si>
  <si>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</si>
  <si>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</si>
  <si>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</si>
  <si>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</si>
  <si>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</si>
  <si>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</si>
  <si>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</si>
  <si>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</si>
  <si>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</si>
  <si>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</si>
  <si>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</si>
  <si>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</si>
  <si>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</si>
  <si>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</si>
  <si>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</si>
  <si>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</si>
  <si>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</si>
  <si>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</si>
  <si>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</si>
  <si>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</si>
  <si>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</si>
  <si>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</si>
  <si>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</si>
  <si>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</si>
  <si>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</si>
  <si>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</si>
  <si>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</si>
  <si>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</si>
  <si>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</si>
  <si>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</si>
  <si>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</si>
  <si>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</si>
  <si>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</si>
  <si>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</si>
  <si>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</si>
  <si>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</si>
  <si>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</si>
  <si>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</si>
  <si>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</si>
  <si>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</si>
  <si>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</si>
  <si>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</si>
  <si>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</si>
  <si>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</si>
  <si>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</si>
  <si>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</si>
  <si>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</si>
  <si>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</si>
  <si>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</si>
  <si>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</si>
  <si>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</si>
  <si>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</si>
  <si>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</si>
  <si>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</si>
  <si>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</si>
  <si>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</si>
  <si>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</si>
  <si>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</si>
  <si>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</si>
  <si>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</si>
  <si>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</si>
  <si>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</si>
  <si>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</si>
  <si>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</si>
  <si>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</si>
  <si>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</si>
  <si>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</si>
  <si>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</si>
  <si>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</si>
  <si>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</si>
  <si>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</si>
  <si>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</si>
  <si>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</si>
  <si>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</si>
  <si>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</si>
  <si>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</si>
  <si>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</si>
  <si>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</si>
  <si>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</si>
  <si>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</si>
  <si>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</si>
  <si>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</si>
  <si>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</si>
  <si>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</si>
  <si>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</si>
  <si>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</si>
  <si>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</si>
  <si>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</si>
  <si>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</si>
  <si>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</si>
  <si>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</si>
  <si>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</si>
  <si>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</si>
  <si>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</si>
  <si>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</si>
  <si>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</si>
  <si>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</si>
  <si>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</si>
  <si>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</si>
  <si>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</si>
  <si>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</si>
  <si>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</si>
  <si>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</si>
  <si>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</si>
  <si>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</si>
  <si>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</si>
  <si>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</si>
  <si>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</si>
  <si>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</si>
  <si>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</si>
  <si>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</si>
  <si>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</si>
  <si>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</si>
  <si>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</si>
  <si>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</si>
  <si>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</si>
  <si>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</si>
  <si>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</si>
  <si>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</si>
  <si>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</si>
  <si>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</si>
  <si>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</si>
  <si>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</si>
  <si>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</si>
  <si>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</si>
  <si>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</si>
  <si>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</si>
  <si>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</si>
  <si>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</si>
  <si>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</si>
  <si>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</si>
  <si>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</si>
  <si>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</si>
  <si>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</si>
  <si>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</si>
  <si>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</si>
  <si>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</si>
  <si>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</si>
  <si>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</si>
  <si>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</si>
  <si>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</si>
  <si>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</si>
  <si>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</si>
  <si>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</si>
  <si>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</si>
  <si>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</si>
  <si>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</si>
  <si>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</si>
  <si>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</si>
  <si>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</si>
  <si>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</si>
  <si>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</si>
  <si>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</si>
  <si>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</si>
  <si>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</si>
  <si>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</si>
  <si>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</si>
  <si>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</si>
  <si>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</si>
  <si>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</si>
  <si>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</si>
  <si>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</si>
  <si>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</si>
  <si>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</si>
  <si>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</si>
  <si>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</si>
  <si>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</si>
  <si>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</si>
  <si>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</si>
  <si>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</si>
  <si>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</si>
  <si>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</si>
  <si>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</si>
  <si>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</si>
  <si>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</si>
  <si>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</si>
  <si>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</si>
  <si>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</si>
  <si>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</si>
  <si>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</si>
  <si>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</si>
  <si>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</si>
  <si>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</si>
  <si>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</si>
  <si>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</si>
  <si>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</si>
  <si>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</si>
  <si>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</si>
  <si>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</si>
  <si>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</si>
  <si>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</si>
  <si>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</si>
  <si>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</si>
  <si>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</si>
  <si>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</si>
  <si>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</si>
  <si>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</si>
  <si>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</si>
  <si>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</si>
  <si>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</si>
  <si>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</si>
  <si>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</si>
  <si>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</si>
  <si>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</si>
  <si>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</si>
  <si>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</si>
  <si>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</si>
  <si>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</si>
  <si>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</si>
  <si>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</si>
  <si>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</si>
  <si>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</si>
  <si>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</si>
  <si>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</si>
  <si>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</si>
  <si>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</si>
  <si>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</si>
  <si>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</si>
  <si>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</si>
  <si>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</si>
  <si>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</si>
  <si>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</si>
  <si>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</si>
  <si>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</si>
  <si>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</si>
  <si>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</si>
  <si>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</si>
  <si>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</si>
  <si>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</si>
  <si>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</si>
  <si>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</si>
  <si>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</si>
  <si>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</si>
  <si>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</si>
  <si>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</si>
  <si>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</si>
  <si>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</si>
  <si>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</si>
  <si>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</si>
  <si>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</si>
  <si>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</si>
  <si>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</si>
  <si>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</si>
  <si>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</si>
  <si>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</si>
  <si>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</si>
  <si>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</si>
  <si>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</si>
  <si>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</si>
  <si>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</si>
  <si>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</si>
  <si>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</si>
  <si>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</si>
  <si>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</si>
  <si>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</si>
  <si>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</si>
  <si>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</si>
  <si>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</si>
  <si>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</si>
  <si>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</si>
  <si>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</si>
  <si>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</si>
  <si>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</si>
  <si>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</si>
  <si>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</si>
  <si>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</si>
  <si>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</si>
  <si>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</si>
  <si>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</si>
  <si>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</si>
  <si>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</si>
  <si>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</si>
  <si>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</si>
  <si>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</si>
  <si>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</si>
  <si>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</si>
  <si>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</si>
  <si>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</si>
  <si>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</si>
  <si>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</si>
  <si>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</si>
  <si>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</si>
  <si>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</si>
  <si>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</si>
  <si>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</si>
  <si>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</si>
  <si>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</si>
  <si>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</si>
  <si>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</si>
  <si>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</si>
  <si>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</si>
  <si>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</si>
  <si>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</si>
  <si>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</si>
  <si>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</si>
  <si>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</si>
  <si>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</si>
  <si>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</si>
  <si>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</si>
  <si>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</si>
  <si>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</si>
  <si>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</si>
  <si>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</si>
  <si>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</si>
  <si>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</si>
  <si>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</si>
  <si>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</si>
  <si>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</si>
  <si>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</si>
  <si>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</si>
  <si>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</si>
  <si>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</si>
  <si>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</si>
  <si>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</si>
  <si>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</si>
  <si>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</si>
  <si>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</si>
  <si>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</si>
  <si>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</si>
  <si>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</si>
  <si>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</si>
  <si>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</si>
  <si>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</si>
  <si>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</si>
  <si>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</si>
  <si>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</si>
  <si>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</si>
  <si>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</si>
  <si>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</si>
  <si>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</si>
  <si>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</si>
  <si>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</si>
  <si>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</si>
  <si>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</si>
  <si>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</si>
  <si>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</si>
  <si>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</si>
  <si>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</si>
  <si>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</si>
  <si>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</si>
  <si>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</si>
  <si>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</si>
  <si>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</si>
  <si>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</si>
  <si>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</si>
  <si>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</si>
  <si>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</si>
  <si>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</si>
  <si>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</si>
  <si>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</si>
  <si>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</si>
  <si>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</si>
  <si>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</si>
  <si>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</si>
  <si>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</si>
  <si>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</si>
  <si>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</si>
  <si>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</si>
  <si>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</si>
  <si>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</si>
  <si>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</si>
  <si>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</si>
  <si>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</si>
  <si>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</si>
  <si>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</si>
  <si>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</si>
  <si>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</si>
  <si>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</si>
  <si>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</si>
  <si>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</si>
  <si>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</si>
  <si>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</si>
  <si>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</si>
  <si>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</si>
  <si>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</si>
  <si>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</si>
  <si>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</si>
  <si>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</si>
  <si>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</si>
  <si>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</si>
  <si>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</si>
  <si>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</si>
  <si>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</si>
  <si>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</si>
  <si>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</si>
  <si>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</si>
  <si>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</si>
  <si>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</si>
  <si>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</si>
  <si>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</si>
  <si>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</si>
  <si>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</si>
  <si>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</si>
  <si>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</si>
  <si>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</si>
  <si>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</si>
  <si>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</si>
  <si>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</si>
  <si>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</si>
  <si>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</si>
  <si>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</si>
  <si>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</si>
  <si>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</si>
  <si>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</si>
  <si>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</si>
  <si>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</si>
  <si>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</si>
  <si>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</si>
  <si>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</si>
  <si>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</si>
  <si>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</si>
  <si>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</si>
  <si>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</si>
  <si>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</si>
  <si>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</si>
  <si>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</si>
  <si>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</si>
  <si>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</si>
  <si>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</si>
  <si>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</si>
  <si>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</si>
  <si>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</si>
  <si>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</si>
  <si>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</si>
  <si>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</si>
  <si>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</si>
  <si>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</si>
  <si>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</si>
  <si>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</si>
  <si>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</si>
  <si>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</si>
  <si>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</si>
  <si>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</si>
  <si>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</si>
  <si>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</si>
  <si>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</si>
  <si>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</si>
  <si>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</si>
  <si>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</si>
  <si>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</si>
  <si>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</si>
  <si>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</si>
  <si>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</si>
  <si>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</si>
  <si>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</si>
  <si>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</si>
  <si>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</si>
  <si>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</si>
  <si>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</si>
  <si>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</si>
  <si>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</si>
  <si>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</si>
  <si>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</si>
  <si>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</si>
  <si>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</si>
  <si>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</si>
  <si>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</si>
  <si>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</si>
  <si>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</si>
  <si>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</si>
  <si>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</si>
  <si>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</si>
  <si>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</si>
  <si>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</si>
  <si>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</si>
  <si>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</si>
  <si>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</si>
  <si>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</si>
  <si>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</si>
  <si>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</si>
  <si>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</si>
  <si>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</si>
  <si>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</si>
  <si>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</si>
  <si>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</si>
  <si>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</si>
  <si>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</si>
  <si>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</si>
  <si>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</si>
  <si>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</si>
  <si>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</si>
  <si>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</si>
  <si>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</si>
  <si>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</si>
  <si>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</si>
  <si>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</si>
  <si>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</si>
  <si>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</si>
  <si>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</si>
  <si>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</si>
  <si>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</si>
  <si>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</si>
  <si>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</si>
  <si>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</si>
  <si>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</si>
  <si>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</si>
  <si>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</si>
  <si>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</si>
  <si>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</si>
  <si>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</si>
  <si>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</si>
  <si>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</si>
  <si>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</si>
  <si>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</si>
  <si>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</si>
  <si>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</si>
  <si>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</si>
  <si>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</si>
  <si>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</si>
  <si>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</si>
  <si>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</si>
  <si>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</si>
  <si>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</si>
  <si>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</si>
  <si>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</si>
  <si>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</si>
  <si>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</si>
  <si>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</si>
  <si>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</si>
  <si>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</si>
  <si>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</si>
  <si>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</si>
  <si>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</si>
  <si>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</si>
  <si>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</si>
  <si>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</si>
  <si>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</si>
  <si>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</si>
  <si>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</si>
  <si>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</si>
  <si>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</si>
  <si>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</si>
  <si>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</si>
  <si>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</si>
  <si>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</si>
  <si>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</si>
  <si>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</si>
  <si>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</si>
  <si>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</si>
  <si>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</si>
  <si>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</si>
  <si>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</si>
  <si>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</si>
  <si>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</si>
  <si>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</si>
  <si>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</si>
  <si>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</si>
  <si>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</si>
  <si>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</si>
  <si>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</si>
  <si>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</si>
  <si>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</si>
  <si>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</si>
  <si>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</si>
  <si>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</si>
  <si>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</si>
  <si>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</si>
  <si>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</si>
  <si>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</si>
  <si>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</si>
  <si>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</si>
  <si>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</si>
  <si>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</si>
  <si>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</si>
  <si>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</si>
  <si>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</si>
  <si>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</si>
  <si>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</si>
  <si>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</si>
  <si>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</si>
  <si>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</si>
  <si>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</si>
  <si>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</si>
  <si>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</si>
  <si>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</si>
  <si>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</si>
  <si>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</si>
  <si>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</si>
  <si>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</si>
  <si>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</si>
  <si>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</si>
  <si>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</si>
  <si>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</si>
  <si>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</si>
  <si>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</si>
  <si>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</si>
  <si>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</si>
  <si>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</si>
  <si>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</si>
  <si>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</si>
  <si>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</si>
  <si>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</si>
  <si>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</si>
  <si>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</si>
  <si>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</si>
  <si>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</si>
  <si>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</si>
  <si>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</si>
  <si>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</si>
  <si>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</si>
  <si>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</si>
  <si>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</si>
  <si>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</si>
  <si>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</si>
  <si>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</si>
  <si>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</si>
  <si>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</si>
  <si>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</si>
  <si>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</si>
  <si>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</si>
  <si>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</si>
  <si>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</si>
  <si>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</si>
  <si>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</si>
  <si>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</si>
  <si>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</si>
  <si>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</si>
  <si>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</si>
  <si>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</si>
  <si>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</si>
  <si>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</si>
  <si>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</si>
  <si>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</si>
  <si>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</si>
  <si>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</si>
  <si>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</si>
  <si>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</si>
  <si>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</si>
  <si>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</si>
  <si>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</si>
  <si>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</si>
  <si>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</si>
  <si>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</si>
  <si>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</si>
  <si>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</si>
  <si>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</si>
  <si>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</si>
  <si>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</si>
  <si>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</si>
  <si>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</si>
  <si>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</si>
  <si>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</si>
  <si>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</si>
  <si>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</si>
  <si>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</si>
  <si>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</si>
  <si>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</si>
  <si>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</si>
  <si>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</si>
  <si>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</si>
  <si>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</si>
  <si>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</si>
  <si>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</si>
  <si>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</si>
  <si>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</si>
  <si>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</si>
  <si>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</si>
  <si>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</si>
  <si>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</si>
  <si>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</si>
  <si>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</si>
  <si>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</si>
  <si>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</si>
  <si>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</si>
  <si>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</si>
  <si>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</si>
  <si>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</si>
  <si>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</si>
  <si>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</si>
  <si>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</si>
  <si>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</si>
  <si>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</si>
  <si>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</si>
  <si>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</si>
  <si>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</si>
  <si>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</si>
  <si>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</si>
  <si>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</si>
  <si>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</si>
  <si>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</si>
  <si>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</si>
  <si>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</si>
  <si>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</si>
  <si>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</si>
  <si>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</si>
  <si>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</si>
  <si>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</si>
  <si>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</si>
  <si>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</si>
  <si>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</si>
  <si>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</si>
  <si>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</si>
  <si>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</si>
  <si>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</si>
  <si>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</si>
  <si>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</si>
  <si>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</si>
  <si>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</si>
  <si>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</si>
  <si>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</si>
  <si>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</si>
  <si>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</si>
  <si>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</si>
  <si>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</si>
  <si>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</si>
  <si>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</si>
  <si>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</si>
  <si>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</si>
  <si>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</si>
  <si>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</si>
  <si>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</si>
  <si>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</si>
  <si>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</si>
  <si>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</si>
  <si>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</si>
  <si>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</si>
  <si>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</si>
  <si>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</si>
  <si>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</si>
  <si>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</si>
  <si>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</si>
  <si>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</si>
  <si>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</si>
  <si>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</si>
  <si>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</si>
  <si>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</si>
  <si>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</si>
  <si>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</si>
  <si>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</si>
  <si>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</si>
  <si>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</si>
  <si>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</si>
  <si>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</si>
  <si>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</si>
  <si>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</si>
  <si>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</si>
  <si>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</si>
  <si>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</si>
  <si>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</si>
  <si>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</si>
  <si>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</si>
  <si>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</si>
  <si>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</si>
  <si>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</si>
  <si>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</si>
  <si>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</si>
  <si>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</si>
  <si>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</si>
  <si>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</si>
  <si>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</si>
  <si>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</si>
  <si>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</si>
  <si>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</si>
  <si>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</si>
  <si>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</si>
  <si>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</si>
  <si>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</si>
  <si>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</si>
  <si>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</si>
  <si>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</si>
  <si>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</si>
  <si>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</si>
  <si>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</si>
  <si>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</si>
  <si>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</si>
  <si>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</si>
  <si>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</si>
  <si>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</si>
  <si>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</si>
  <si>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</si>
  <si>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</si>
  <si>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</si>
  <si>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</si>
  <si>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</si>
  <si>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</si>
  <si>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</si>
  <si>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</si>
  <si>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</si>
  <si>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</si>
  <si>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</si>
  <si>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</si>
  <si>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</si>
  <si>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</si>
  <si>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</si>
  <si>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</si>
  <si>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</si>
  <si>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</si>
  <si>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</si>
  <si>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</si>
  <si>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</si>
  <si>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</si>
  <si>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</si>
  <si>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</si>
  <si>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</si>
  <si>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</si>
  <si>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</si>
  <si>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</si>
  <si>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</si>
  <si>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</si>
  <si>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</si>
  <si>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</si>
  <si>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</si>
  <si>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</si>
  <si>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</si>
  <si>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</si>
  <si>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</si>
  <si>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</si>
  <si>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</si>
  <si>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</si>
  <si>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</si>
  <si>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</si>
  <si>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</si>
  <si>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</si>
  <si>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</si>
  <si>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</si>
  <si>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</si>
  <si>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</si>
  <si>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</si>
  <si>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</si>
  <si>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</si>
  <si>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</si>
  <si>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</si>
  <si>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</si>
  <si>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</si>
  <si>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</si>
  <si>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</si>
  <si>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</si>
  <si>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</si>
  <si>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</si>
  <si>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</si>
  <si>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</si>
  <si>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</si>
  <si>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</si>
  <si>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</si>
  <si>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</si>
  <si>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</si>
  <si>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</si>
  <si>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</si>
  <si>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</si>
  <si>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</si>
  <si>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</si>
  <si>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</si>
  <si>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</si>
  <si>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</si>
  <si>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</si>
  <si>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</si>
  <si>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</si>
  <si>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</si>
  <si>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</si>
  <si>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</si>
  <si>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</si>
  <si>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</si>
  <si>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</si>
  <si>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</si>
  <si>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</si>
  <si>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</si>
  <si>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</si>
  <si>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</si>
  <si>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</si>
  <si>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</si>
  <si>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</si>
  <si>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</si>
  <si>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</si>
  <si>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</si>
  <si>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</si>
  <si>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</si>
  <si>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</si>
  <si>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</si>
  <si>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</si>
  <si>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</si>
  <si>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</si>
  <si>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</si>
  <si>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</si>
  <si>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</si>
  <si>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</si>
  <si>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</si>
  <si>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</si>
  <si>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</si>
  <si>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</si>
  <si>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</si>
  <si>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</si>
  <si>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</si>
  <si>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</si>
  <si>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</si>
  <si>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</si>
  <si>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</si>
  <si>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</si>
  <si>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</si>
  <si>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</si>
  <si>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</si>
  <si>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</si>
  <si>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</si>
  <si>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</si>
  <si>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</si>
  <si>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</si>
  <si>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</si>
  <si>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</si>
  <si>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</si>
  <si>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</si>
  <si>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</si>
  <si>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</si>
  <si>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</si>
  <si>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</si>
  <si>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</si>
  <si>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</si>
  <si>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</si>
  <si>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</si>
  <si>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</si>
  <si>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</si>
  <si>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</si>
  <si>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</si>
  <si>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</si>
  <si>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</si>
  <si>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</si>
  <si>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</si>
  <si>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</si>
  <si>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</si>
  <si>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</si>
  <si>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</si>
  <si>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</si>
  <si>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</si>
  <si>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</si>
  <si>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</si>
  <si>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</si>
  <si>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</si>
  <si>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</si>
  <si>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</si>
  <si>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</si>
  <si>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</si>
  <si>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</si>
  <si>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</si>
  <si>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</si>
  <si>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</si>
  <si>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</si>
  <si>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</si>
  <si>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</si>
  <si>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</si>
  <si>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</si>
  <si>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</si>
  <si>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</si>
  <si>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</si>
  <si>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</si>
  <si>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</si>
  <si>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</si>
  <si>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</si>
  <si>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</si>
  <si>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</si>
  <si>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</si>
  <si>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</si>
  <si>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</si>
  <si>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</si>
  <si>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</si>
  <si>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</si>
  <si>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</si>
  <si>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</si>
  <si>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</si>
  <si>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</si>
  <si>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</si>
  <si>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</si>
  <si>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</si>
  <si>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</si>
  <si>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</si>
  <si>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</si>
  <si>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</si>
  <si>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</si>
  <si>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</si>
  <si>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</si>
  <si>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</si>
  <si>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</si>
  <si>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</si>
  <si>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</si>
  <si>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</si>
  <si>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</si>
  <si>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</si>
  <si>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</si>
  <si>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</si>
  <si>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</si>
  <si>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</si>
  <si>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</si>
  <si>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</si>
  <si>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</si>
  <si>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</si>
  <si>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</si>
  <si>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</si>
  <si>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</si>
  <si>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</si>
  <si>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</si>
  <si>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</si>
  <si>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</si>
  <si>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</si>
  <si>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</si>
  <si>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</si>
  <si>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</si>
  <si>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</si>
  <si>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</si>
  <si>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</si>
  <si>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</si>
  <si>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</si>
  <si>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</si>
  <si>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</si>
  <si>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</si>
  <si>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</si>
  <si>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</si>
  <si>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</si>
  <si>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</si>
  <si>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</si>
  <si>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</si>
  <si>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</si>
  <si>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</si>
  <si>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</si>
  <si>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</si>
  <si>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</si>
  <si>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</si>
  <si>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</si>
  <si>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</si>
  <si>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</si>
  <si>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</si>
  <si>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</si>
  <si>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</si>
  <si>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</si>
  <si>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</si>
  <si>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</si>
  <si>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</si>
  <si>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</si>
  <si>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</si>
  <si>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</si>
  <si>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</si>
  <si>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</si>
  <si>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</si>
  <si>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</si>
  <si>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</si>
  <si>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</si>
  <si>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</si>
  <si>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</si>
  <si>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</si>
  <si>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</si>
  <si>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</si>
  <si>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</si>
  <si>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</si>
  <si>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</si>
  <si>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</si>
  <si>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</si>
  <si>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</si>
  <si>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</si>
  <si>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</si>
  <si>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</si>
  <si>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</si>
  <si>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</si>
  <si>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</si>
  <si>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</si>
  <si>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</si>
  <si>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</si>
  <si>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</si>
  <si>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</si>
  <si>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</si>
  <si>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</si>
  <si>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</si>
  <si>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</si>
  <si>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</si>
  <si>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</si>
  <si>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</si>
  <si>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</si>
  <si>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</si>
  <si>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</si>
  <si>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</si>
  <si>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</si>
  <si>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</si>
  <si>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</si>
  <si>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</si>
  <si>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</si>
  <si>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</si>
  <si>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</si>
  <si>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</si>
  <si>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</si>
  <si>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</si>
  <si>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</si>
  <si>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</si>
  <si>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</si>
  <si>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</si>
  <si>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</si>
  <si>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</si>
  <si>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</si>
  <si>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</si>
  <si>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</si>
  <si>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</si>
  <si>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</si>
  <si>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</si>
  <si>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</si>
  <si>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</si>
  <si>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</si>
  <si>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</si>
  <si>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</si>
  <si>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</si>
  <si>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</si>
  <si>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</si>
  <si>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</si>
  <si>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</si>
  <si>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</si>
  <si>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</si>
  <si>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</si>
  <si>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</si>
  <si>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</si>
  <si>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</si>
  <si>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</si>
  <si>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</si>
  <si>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</si>
  <si>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</si>
  <si>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</si>
  <si>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</si>
  <si>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</si>
  <si>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</si>
  <si>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</si>
  <si>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</si>
  <si>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</si>
  <si>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</si>
  <si>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</si>
  <si>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</si>
  <si>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</si>
  <si>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</si>
  <si>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</si>
  <si>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</si>
  <si>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</si>
  <si>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</si>
  <si>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</si>
  <si>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</si>
  <si>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</si>
  <si>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</si>
  <si>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</si>
  <si>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</si>
  <si>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</si>
  <si>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</si>
  <si>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</si>
  <si>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</si>
  <si>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</si>
  <si>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</si>
  <si>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</si>
  <si>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</si>
  <si>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</si>
  <si>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</si>
  <si>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</si>
  <si>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</si>
  <si>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</si>
  <si>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</si>
  <si>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</si>
  <si>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</si>
  <si>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</si>
  <si>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</si>
  <si>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</si>
  <si>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</si>
  <si>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</si>
  <si>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</si>
  <si>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</si>
  <si>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</si>
  <si>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</si>
  <si>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</si>
  <si>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</si>
  <si>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</si>
  <si>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</si>
  <si>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</si>
  <si>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</si>
  <si>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</si>
  <si>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</si>
  <si>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</si>
  <si>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</si>
  <si>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</si>
  <si>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</si>
  <si>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</si>
  <si>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</si>
  <si>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</si>
  <si>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</si>
  <si>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</si>
  <si>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</si>
  <si>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</si>
  <si>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</si>
  <si>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</si>
  <si>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</si>
  <si>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</si>
  <si>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</si>
  <si>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</si>
  <si>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</si>
  <si>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</si>
  <si>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</si>
  <si>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</si>
  <si>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</si>
  <si>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</si>
  <si>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</si>
  <si>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</si>
  <si>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</si>
  <si>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</si>
  <si>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</si>
  <si>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</si>
  <si>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</si>
  <si>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</si>
  <si>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</si>
  <si>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</si>
  <si>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</si>
  <si>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</si>
  <si>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</si>
  <si>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</si>
  <si>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</si>
  <si>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</si>
  <si>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</si>
  <si>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</si>
  <si>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</si>
  <si>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</si>
  <si>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</si>
  <si>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</si>
  <si>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</si>
  <si>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</si>
  <si>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</si>
  <si>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</si>
  <si>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</si>
  <si>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</si>
  <si>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</si>
  <si>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</si>
  <si>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</si>
  <si>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</si>
  <si>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</si>
  <si>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</si>
  <si>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</si>
  <si>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</si>
  <si>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</si>
  <si>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</si>
  <si>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</si>
  <si>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</si>
  <si>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</si>
  <si>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</si>
  <si>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</si>
  <si>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</si>
  <si>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</si>
  <si>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</si>
  <si>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</si>
  <si>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</si>
  <si>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</si>
  <si>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</si>
  <si>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</si>
  <si>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</si>
  <si>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</si>
  <si>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</si>
  <si>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</si>
  <si>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</si>
  <si>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</si>
  <si>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</si>
  <si>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</si>
  <si>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</si>
  <si>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</si>
  <si>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</si>
  <si>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</si>
  <si>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</si>
  <si>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</si>
  <si>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</si>
  <si>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</si>
  <si>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</si>
  <si>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</si>
  <si>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</si>
  <si>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</si>
  <si>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</si>
  <si>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</si>
  <si>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</si>
  <si>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</si>
  <si>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</si>
  <si>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</si>
  <si>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</si>
  <si>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</si>
  <si>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</si>
  <si>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</si>
  <si>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</si>
  <si>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</si>
  <si>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</si>
  <si>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</si>
  <si>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</si>
  <si>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</si>
  <si>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</si>
  <si>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</si>
  <si>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</si>
  <si>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</si>
  <si>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</si>
  <si>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</si>
  <si>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</si>
  <si>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</si>
  <si>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</si>
  <si>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</si>
  <si>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</si>
  <si>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</si>
  <si>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</si>
  <si>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</si>
  <si>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</si>
  <si>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</si>
  <si>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</si>
  <si>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</si>
  <si>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</si>
  <si>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</si>
  <si>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</si>
  <si>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</si>
  <si>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</si>
  <si>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</si>
  <si>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</si>
  <si>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</si>
  <si>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</si>
  <si>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</si>
  <si>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</si>
  <si>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</si>
  <si>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</si>
  <si>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</si>
  <si>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</si>
  <si>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</si>
  <si>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</si>
  <si>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</si>
  <si>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</si>
  <si>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</si>
  <si>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</si>
  <si>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</si>
  <si>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</si>
  <si>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</si>
  <si>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</si>
  <si>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</si>
  <si>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</si>
  <si>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</si>
  <si>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</si>
  <si>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</si>
  <si>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</si>
  <si>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</si>
  <si>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</si>
  <si>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</si>
  <si>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</si>
  <si>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</si>
  <si>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</si>
  <si>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</si>
  <si>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</si>
  <si>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</si>
  <si>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</si>
  <si>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</si>
  <si>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</si>
  <si>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</si>
  <si>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</si>
  <si>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</si>
  <si>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</si>
  <si>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</si>
  <si>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</si>
  <si>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</si>
  <si>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</si>
  <si>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</si>
  <si>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</si>
  <si>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</si>
  <si>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</si>
  <si>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</si>
  <si>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</si>
  <si>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</si>
  <si>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</si>
  <si>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</si>
  <si>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</si>
  <si>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</si>
  <si>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</si>
  <si>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</si>
  <si>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</si>
  <si>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</si>
  <si>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</si>
  <si>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</si>
  <si>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</si>
  <si>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</si>
  <si>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</si>
  <si>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</si>
  <si>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</si>
  <si>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</si>
  <si>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</si>
  <si>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</si>
  <si>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</si>
  <si>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</si>
  <si>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</si>
  <si>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</si>
  <si>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</si>
  <si>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</si>
  <si>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</si>
  <si>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</si>
  <si>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</si>
  <si>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</si>
  <si>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</si>
  <si>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</si>
  <si>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</si>
  <si>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</si>
  <si>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</si>
  <si>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</si>
  <si>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</si>
  <si>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</si>
  <si>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</si>
  <si>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</si>
  <si>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</si>
  <si>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</si>
  <si>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</si>
  <si>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</si>
  <si>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</si>
  <si>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</si>
  <si>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</si>
  <si>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</si>
  <si>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</si>
  <si>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</si>
  <si>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</si>
  <si>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</si>
  <si>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</si>
  <si>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</si>
  <si>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</si>
  <si>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</si>
  <si>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</si>
  <si>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</si>
  <si>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</si>
  <si>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</si>
  <si>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</si>
  <si>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</si>
  <si>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</si>
  <si>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</si>
  <si>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</si>
  <si>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</si>
  <si>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</si>
  <si>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</si>
  <si>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</si>
  <si>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</si>
  <si>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</si>
  <si>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</si>
  <si>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</si>
  <si>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</si>
  <si>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</si>
  <si>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</si>
  <si>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</si>
  <si>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</si>
  <si>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</si>
  <si>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</si>
  <si>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</si>
  <si>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</si>
  <si>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</si>
  <si>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</si>
  <si>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</si>
  <si>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</si>
  <si>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</si>
  <si>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</si>
  <si>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</si>
  <si>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</si>
  <si>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</si>
  <si>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</si>
  <si>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</si>
  <si>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</si>
  <si>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</si>
  <si>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</si>
  <si>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</si>
  <si>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</si>
  <si>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</si>
  <si>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</si>
  <si>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</si>
  <si>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</si>
  <si>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</si>
  <si>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</si>
  <si>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</si>
  <si>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</si>
  <si>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</si>
  <si>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</si>
  <si>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</si>
  <si>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</si>
  <si>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</si>
  <si>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</si>
  <si>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</si>
  <si>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</si>
  <si>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</si>
  <si>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</si>
  <si>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</si>
  <si>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</si>
  <si>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</si>
  <si>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</si>
  <si>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</si>
  <si>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</si>
  <si>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</si>
  <si>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</si>
  <si>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</si>
  <si>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</si>
  <si>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</si>
  <si>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</si>
  <si>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</si>
  <si>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</si>
  <si>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</si>
  <si>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</si>
  <si>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</si>
  <si>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</si>
  <si>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</si>
  <si>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</si>
  <si>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</si>
  <si>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</si>
  <si>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</si>
  <si>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</si>
  <si>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</si>
  <si>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</si>
  <si>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</si>
  <si>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</si>
  <si>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</si>
  <si>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</si>
  <si>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</si>
  <si>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</si>
  <si>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</si>
  <si>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</si>
  <si>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</si>
  <si>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</si>
  <si>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</si>
  <si>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</si>
  <si>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</si>
  <si>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</si>
  <si>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</si>
  <si>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</si>
  <si>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</si>
  <si>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</si>
  <si>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</si>
  <si>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</si>
  <si>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</si>
  <si>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</si>
  <si>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</si>
  <si>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</si>
  <si>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</si>
  <si>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</si>
  <si>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</si>
  <si>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</si>
  <si>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</si>
  <si>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</si>
  <si>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</si>
  <si>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</si>
  <si>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</si>
  <si>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</si>
  <si>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</si>
  <si>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</si>
  <si>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</si>
  <si>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</si>
  <si>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</si>
  <si>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</si>
  <si>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</si>
  <si>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</si>
  <si>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</si>
  <si>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</si>
  <si>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</si>
  <si>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</si>
  <si>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</si>
  <si>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</si>
  <si>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</si>
  <si>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</si>
  <si>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</si>
  <si>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</si>
  <si>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</si>
  <si>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</si>
  <si>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</si>
  <si>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</si>
  <si>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</si>
  <si>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</si>
  <si>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</si>
  <si>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</si>
  <si>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</si>
  <si>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</si>
  <si>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</si>
  <si>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</si>
  <si>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</si>
  <si>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</si>
  <si>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</si>
  <si>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</si>
  <si>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</si>
  <si>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</si>
  <si>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</si>
  <si>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</si>
  <si>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</si>
  <si>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</si>
  <si>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</si>
  <si>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</si>
  <si>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</si>
  <si>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</si>
  <si>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</si>
  <si>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</si>
  <si>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</si>
  <si>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</si>
  <si>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</si>
  <si>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</si>
  <si>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</si>
  <si>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</si>
  <si>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</si>
  <si>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</si>
  <si>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</si>
  <si>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</si>
  <si>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</si>
  <si>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</si>
  <si>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</si>
  <si>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</si>
  <si>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</si>
  <si>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</si>
  <si>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</si>
  <si>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</si>
  <si>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</si>
  <si>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</si>
  <si>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</si>
  <si>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</si>
  <si>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</si>
  <si>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</si>
  <si>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</si>
  <si>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</si>
  <si>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</si>
  <si>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</si>
  <si>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</si>
  <si>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</si>
  <si>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</si>
  <si>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</si>
  <si>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</si>
  <si>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</si>
  <si>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</si>
  <si>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</si>
  <si>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</si>
  <si>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</si>
  <si>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</si>
  <si>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</si>
  <si>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</si>
  <si>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</si>
  <si>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</si>
  <si>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</si>
  <si>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</si>
  <si>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</si>
  <si>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</si>
  <si>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</si>
  <si>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</si>
  <si>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</si>
  <si>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</si>
  <si>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</si>
  <si>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</si>
  <si>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</si>
  <si>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</si>
  <si>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</si>
  <si>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</si>
  <si>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</si>
  <si>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</si>
  <si>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</si>
  <si>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</si>
  <si>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</si>
  <si>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</si>
  <si>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</si>
  <si>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</si>
  <si>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</si>
  <si>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</si>
  <si>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</si>
  <si>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</si>
  <si>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</si>
  <si>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</si>
  <si>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</si>
  <si>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</si>
  <si>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</si>
  <si>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</si>
  <si>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</si>
  <si>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</si>
  <si>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</si>
  <si>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</si>
  <si>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</si>
  <si>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</si>
  <si>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</si>
  <si>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</si>
  <si>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</si>
  <si>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</si>
  <si>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</si>
  <si>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</si>
  <si>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</si>
  <si>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</si>
  <si>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</si>
  <si>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</si>
  <si>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</si>
  <si>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</si>
  <si>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</si>
  <si>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</si>
  <si>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</si>
  <si>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</si>
  <si>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</si>
  <si>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</si>
  <si>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</si>
  <si>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</si>
  <si>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</si>
  <si>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</si>
  <si>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</si>
  <si>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</si>
  <si>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</si>
  <si>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</si>
  <si>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</si>
  <si>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</si>
  <si>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</si>
  <si>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</si>
  <si>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</si>
  <si>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</si>
  <si>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</si>
  <si>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</si>
  <si>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</si>
  <si>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</si>
  <si>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</si>
  <si>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</si>
  <si>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</si>
  <si>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</si>
  <si>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</si>
  <si>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</si>
  <si>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</si>
  <si>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</si>
  <si>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</si>
  <si>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</si>
  <si>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</si>
  <si>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</si>
  <si>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</si>
  <si>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</si>
  <si>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</si>
  <si>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</si>
  <si>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</si>
  <si>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</si>
  <si>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</si>
  <si>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</si>
  <si>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</si>
  <si>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</si>
  <si>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</si>
  <si>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</si>
  <si>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</si>
  <si>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</si>
  <si>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</si>
  <si>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</si>
  <si>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</si>
  <si>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</si>
  <si>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</si>
  <si>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</si>
  <si>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</si>
  <si>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</si>
  <si>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</si>
  <si>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</si>
  <si>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</si>
  <si>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</si>
  <si>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</si>
  <si>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</si>
  <si>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</si>
  <si>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</si>
  <si>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</si>
  <si>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</si>
  <si>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</si>
  <si>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</si>
  <si>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</si>
  <si>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</si>
  <si>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</si>
  <si>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</si>
  <si>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</si>
  <si>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</si>
  <si>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</si>
  <si>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</si>
  <si>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</si>
  <si>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</si>
  <si>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</si>
  <si>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</si>
  <si>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</si>
  <si>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</si>
  <si>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</si>
  <si>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</si>
  <si>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</si>
  <si>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</si>
  <si>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</si>
  <si>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</si>
  <si>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</si>
  <si>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</si>
  <si>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</si>
  <si>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</si>
  <si>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</si>
  <si>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</si>
  <si>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</si>
  <si>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</si>
  <si>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</si>
  <si>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</si>
  <si>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</si>
  <si>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</si>
  <si>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</si>
  <si>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</si>
  <si>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</si>
  <si>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</si>
  <si>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</si>
  <si>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</si>
  <si>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</si>
  <si>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</si>
  <si>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</si>
  <si>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</si>
  <si>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</si>
  <si>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</si>
  <si>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</si>
  <si>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</si>
  <si>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</si>
  <si>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</si>
  <si>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</si>
  <si>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</si>
  <si>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</si>
  <si>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</si>
  <si>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</si>
  <si>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</si>
  <si>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</si>
  <si>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</si>
  <si>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</si>
  <si>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</si>
  <si>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</si>
  <si>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</si>
  <si>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</si>
  <si>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</si>
  <si>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</si>
  <si>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</si>
  <si>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</si>
  <si>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</si>
  <si>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</si>
  <si>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</si>
  <si>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</si>
  <si>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</si>
  <si>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</si>
  <si>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</si>
  <si>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</si>
  <si>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</si>
  <si>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</si>
  <si>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</si>
  <si>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</si>
  <si>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</si>
  <si>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</si>
  <si>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</si>
  <si>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</si>
  <si>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</si>
  <si>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</si>
  <si>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</si>
  <si>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</si>
  <si>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</si>
  <si>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</si>
  <si>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</si>
  <si>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</si>
  <si>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</si>
  <si>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</si>
  <si>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</si>
  <si>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</si>
  <si>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</si>
  <si>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</si>
  <si>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</si>
  <si>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</si>
  <si>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</si>
  <si>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</si>
  <si>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</si>
  <si>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</si>
  <si>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</si>
  <si>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</si>
  <si>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</si>
  <si>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</si>
  <si>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</si>
  <si>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</si>
  <si>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</si>
  <si>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</si>
  <si>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</si>
  <si>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</si>
  <si>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</si>
  <si>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</si>
  <si>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</si>
  <si>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</si>
  <si>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</si>
  <si>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</si>
  <si>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</si>
  <si>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</si>
  <si>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</si>
  <si>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</si>
  <si>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</si>
  <si>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</si>
  <si>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</si>
  <si>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</si>
  <si>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</si>
  <si>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</si>
  <si>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</si>
  <si>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</si>
  <si>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</si>
  <si>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</si>
  <si>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</si>
  <si>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</si>
  <si>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</si>
  <si>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</si>
  <si>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</si>
  <si>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</si>
  <si>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</si>
  <si>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</si>
  <si>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</si>
  <si>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</si>
  <si>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</si>
  <si>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</si>
  <si>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</si>
  <si>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</si>
  <si>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</si>
  <si>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</si>
  <si>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</si>
  <si>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</si>
  <si>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</si>
  <si>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</si>
  <si>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</si>
  <si>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</si>
  <si>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</si>
  <si>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</si>
  <si>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</si>
  <si>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</si>
  <si>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</si>
  <si>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</si>
  <si>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</si>
  <si>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</si>
  <si>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</si>
  <si>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</si>
  <si>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</si>
  <si>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</si>
  <si>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</si>
  <si>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</si>
  <si>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</si>
  <si>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</si>
  <si>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</si>
  <si>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</si>
  <si>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</si>
  <si>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</si>
  <si>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</si>
  <si>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</si>
  <si>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</si>
  <si>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</si>
  <si>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</si>
  <si>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</si>
  <si>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</si>
  <si>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</si>
  <si>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</si>
  <si>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</si>
  <si>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</si>
  <si>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</si>
  <si>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</si>
  <si>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</si>
  <si>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</si>
  <si>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</si>
  <si>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</si>
  <si>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</si>
  <si>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</si>
  <si>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</si>
  <si>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</si>
  <si>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</si>
  <si>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</si>
  <si>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</si>
  <si>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</si>
  <si>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</si>
  <si>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</si>
  <si>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</si>
  <si>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</si>
  <si>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</si>
  <si>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</si>
  <si>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</si>
  <si>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</si>
  <si>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</si>
  <si>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</si>
  <si>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</si>
  <si>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</si>
  <si>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</si>
  <si>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</si>
  <si>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</si>
  <si>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</si>
  <si>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</si>
  <si>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</si>
  <si>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</si>
  <si>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</si>
  <si>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</si>
  <si>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</si>
  <si>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</si>
  <si>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</si>
  <si>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</si>
  <si>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</si>
  <si>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</si>
  <si>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</si>
  <si>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</si>
  <si>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</si>
  <si>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</si>
  <si>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</si>
  <si>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</si>
  <si>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</si>
  <si>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</si>
  <si>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</si>
  <si>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</si>
  <si>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</si>
  <si>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</si>
  <si>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</si>
  <si>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</si>
  <si>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</si>
  <si>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</si>
  <si>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</si>
  <si>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</si>
  <si>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</si>
  <si>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</si>
  <si>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</si>
  <si>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</si>
  <si>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</si>
  <si>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</si>
  <si>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</si>
  <si>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</si>
  <si>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</si>
  <si>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</si>
  <si>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</si>
  <si>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</si>
  <si>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</si>
  <si>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</si>
  <si>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</si>
  <si>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</si>
  <si>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</si>
  <si>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</si>
  <si>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</si>
  <si>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</si>
  <si>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</si>
  <si>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</si>
  <si>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</si>
  <si>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</si>
  <si>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</si>
  <si>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</si>
  <si>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</si>
  <si>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</si>
  <si>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</si>
  <si>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</si>
  <si>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</si>
  <si>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</si>
  <si>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</si>
  <si>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</si>
  <si>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</si>
  <si>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</si>
  <si>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</si>
  <si>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</si>
  <si>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</si>
  <si>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</si>
  <si>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</si>
  <si>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</si>
  <si>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</si>
  <si>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</si>
  <si>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</si>
  <si>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</si>
  <si>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</si>
  <si>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</si>
  <si>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</si>
  <si>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</si>
  <si>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</si>
  <si>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</si>
  <si>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</si>
  <si>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</si>
  <si>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</si>
  <si>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</si>
  <si>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</si>
  <si>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</si>
  <si>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</si>
  <si>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</si>
  <si>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</si>
  <si>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</si>
  <si>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</si>
  <si>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</si>
  <si>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</si>
  <si>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</si>
  <si>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</si>
  <si>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</si>
  <si>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</si>
  <si>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</si>
  <si>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</si>
  <si>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</si>
  <si>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</si>
  <si>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</si>
  <si>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</si>
  <si>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</si>
  <si>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</si>
  <si>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</si>
  <si>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</si>
  <si>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</si>
  <si>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</si>
  <si>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</si>
  <si>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</si>
  <si>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</si>
  <si>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</si>
  <si>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</si>
  <si>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</si>
  <si>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</si>
  <si>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</si>
  <si>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</si>
  <si>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</si>
  <si>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</si>
  <si>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</si>
  <si>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</si>
  <si>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</si>
  <si>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</si>
  <si>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</si>
  <si>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</si>
  <si>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</si>
  <si>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</si>
  <si>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</si>
  <si>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</si>
  <si>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</si>
  <si>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</si>
  <si>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</si>
  <si>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</si>
  <si>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</si>
  <si>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</si>
  <si>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</si>
  <si>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</si>
  <si>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</si>
  <si>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</si>
  <si>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</si>
  <si>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</si>
  <si>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</si>
  <si>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</si>
  <si>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</si>
  <si>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</si>
  <si>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</si>
  <si>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</si>
  <si>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</si>
  <si>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</si>
  <si>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</si>
  <si>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</si>
  <si>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</si>
  <si>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</si>
  <si>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</si>
  <si>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</si>
  <si>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</si>
  <si>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</si>
  <si>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</si>
  <si>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</si>
  <si>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</si>
  <si>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</si>
  <si>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</si>
  <si>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</si>
  <si>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</si>
  <si>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</si>
  <si>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</si>
  <si>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</si>
  <si>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</si>
  <si>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</si>
  <si>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</si>
  <si>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</si>
  <si>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</si>
  <si>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</si>
  <si>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</si>
  <si>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</si>
  <si>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</si>
  <si>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</si>
  <si>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</si>
  <si>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</si>
  <si>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</si>
  <si>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</si>
  <si>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</si>
  <si>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</si>
  <si>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</si>
  <si>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</si>
  <si>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</si>
  <si>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</si>
  <si>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</si>
  <si>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</si>
  <si>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</si>
  <si>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</si>
  <si>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</si>
  <si>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</si>
  <si>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</si>
  <si>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</si>
  <si>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</si>
  <si>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</si>
  <si>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</si>
  <si>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</si>
  <si>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</si>
  <si>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</si>
  <si>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</si>
  <si>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</si>
  <si>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</si>
  <si>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</si>
  <si>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</si>
  <si>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</si>
  <si>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</si>
  <si>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</si>
  <si>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</si>
  <si>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</si>
  <si>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</si>
  <si>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</si>
  <si>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</si>
  <si>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</si>
  <si>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</si>
  <si>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</si>
  <si>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</si>
  <si>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</si>
  <si>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</si>
  <si>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</si>
  <si>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</si>
  <si>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</si>
  <si>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</si>
  <si>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</si>
  <si>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</si>
  <si>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</si>
  <si>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</si>
  <si>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</si>
  <si>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</si>
  <si>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</si>
  <si>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</si>
  <si>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</si>
  <si>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</si>
  <si>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</si>
  <si>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</si>
  <si>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</si>
  <si>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</si>
  <si>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</si>
  <si>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</si>
  <si>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</si>
  <si>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</si>
  <si>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</si>
  <si>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</si>
  <si>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</si>
  <si>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</si>
  <si>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</si>
  <si>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</si>
  <si>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</si>
  <si>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</si>
  <si>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</si>
  <si>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</si>
  <si>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</si>
  <si>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</si>
  <si>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</si>
  <si>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</si>
  <si>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</si>
  <si>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</si>
  <si>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</si>
  <si>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</si>
  <si>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</si>
  <si>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</si>
  <si>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</si>
  <si>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</si>
  <si>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</si>
  <si>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</si>
  <si>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</si>
  <si>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</si>
  <si>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</si>
  <si>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</si>
  <si>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</si>
  <si>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</si>
  <si>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</si>
  <si>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</si>
  <si>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</si>
  <si>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</si>
  <si>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</si>
  <si>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</si>
  <si>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</si>
  <si>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</si>
  <si>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</si>
  <si>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</si>
  <si>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</si>
  <si>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</si>
  <si>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</si>
  <si>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</si>
  <si>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</si>
  <si>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</si>
  <si>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</si>
  <si>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</si>
  <si>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</si>
  <si>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</si>
  <si>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</si>
  <si>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</si>
  <si>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</si>
  <si>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</si>
  <si>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</si>
  <si>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</si>
  <si>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</si>
  <si>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</si>
  <si>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</si>
  <si>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</si>
  <si>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</si>
  <si>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</si>
  <si>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</si>
  <si>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</si>
  <si>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</si>
  <si>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</si>
  <si>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</si>
  <si>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</si>
  <si>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</si>
  <si>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</si>
  <si>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</si>
  <si>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</si>
  <si>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</si>
  <si>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</si>
  <si>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</si>
  <si>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</si>
  <si>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</si>
  <si>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</si>
  <si>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</si>
  <si>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</si>
  <si>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</si>
  <si>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</si>
  <si>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</si>
  <si>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</si>
  <si>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</si>
  <si>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</si>
  <si>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</si>
  <si>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</si>
  <si>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</si>
  <si>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</si>
  <si>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</si>
  <si>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</si>
  <si>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</si>
  <si>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</si>
  <si>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</si>
  <si>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</si>
  <si>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</si>
  <si>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</si>
  <si>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</si>
  <si>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</si>
  <si>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</si>
  <si>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</si>
  <si>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</si>
  <si>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</si>
  <si>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</si>
  <si>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</si>
  <si>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</si>
  <si>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</si>
  <si>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</si>
  <si>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</si>
  <si>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</si>
  <si>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</si>
  <si>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</si>
  <si>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</si>
  <si>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</si>
  <si>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</si>
  <si>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</si>
  <si>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</si>
  <si>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</si>
  <si>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</si>
  <si>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</si>
  <si>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</si>
  <si>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</si>
  <si>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</si>
  <si>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</si>
  <si>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</si>
  <si>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</si>
  <si>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</si>
  <si>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</si>
  <si>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</si>
  <si>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</si>
  <si>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</si>
  <si>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</si>
  <si>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</si>
  <si>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</si>
  <si>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</si>
  <si>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</si>
  <si>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</si>
  <si>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</si>
  <si>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</si>
  <si>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</si>
  <si>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</si>
  <si>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</si>
  <si>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</si>
  <si>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</si>
  <si>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</si>
  <si>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</si>
  <si>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</si>
  <si>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</si>
  <si>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</si>
  <si>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</si>
  <si>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</si>
  <si>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</si>
  <si>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</si>
  <si>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</si>
  <si>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</si>
  <si>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</si>
  <si>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</si>
  <si>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</si>
  <si>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</si>
  <si>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</si>
  <si>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</si>
  <si>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</si>
  <si>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</si>
  <si>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</si>
  <si>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</si>
  <si>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</si>
  <si>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</si>
  <si>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</si>
  <si>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</si>
  <si>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</si>
  <si>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</si>
  <si>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</si>
  <si>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</si>
  <si>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</si>
  <si>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</si>
  <si>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</si>
  <si>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</si>
  <si>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</si>
  <si>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</si>
  <si>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</si>
  <si>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</si>
  <si>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</si>
  <si>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</si>
  <si>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</si>
  <si>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</si>
  <si>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</si>
  <si>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</si>
  <si>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</si>
  <si>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</si>
  <si>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</si>
  <si>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</si>
  <si>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</si>
  <si>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</si>
  <si>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</si>
  <si>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</si>
  <si>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</si>
  <si>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</si>
  <si>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</si>
  <si>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</si>
  <si>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</si>
  <si>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</si>
  <si>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</si>
  <si>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</si>
  <si>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</si>
  <si>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</si>
  <si>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</si>
  <si>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</si>
  <si>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</si>
  <si>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</si>
  <si>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</si>
  <si>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</si>
  <si>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</si>
  <si>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</si>
  <si>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</si>
  <si>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</si>
  <si>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</si>
  <si>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</si>
  <si>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</si>
  <si>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</si>
  <si>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</si>
  <si>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</si>
  <si>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</si>
  <si>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</si>
  <si>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</si>
  <si>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</si>
  <si>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</si>
  <si>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</si>
  <si>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</si>
  <si>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</si>
  <si>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</si>
  <si>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</si>
  <si>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</si>
  <si>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</si>
  <si>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</si>
  <si>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</si>
  <si>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</si>
  <si>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</si>
  <si>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</si>
  <si>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</si>
  <si>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</si>
  <si>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</si>
  <si>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</si>
  <si>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</si>
  <si>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</si>
  <si>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</si>
  <si>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</si>
  <si>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</si>
  <si>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</si>
  <si>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</si>
  <si>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</si>
  <si>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</si>
  <si>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</si>
  <si>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</si>
  <si>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</si>
  <si>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</si>
  <si>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</si>
  <si>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</si>
  <si>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</si>
  <si>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</si>
  <si>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</si>
  <si>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</si>
  <si>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</si>
  <si>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</si>
  <si>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</si>
  <si>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</si>
  <si>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</si>
  <si>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</si>
  <si>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</si>
  <si>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</si>
  <si>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</si>
  <si>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</si>
  <si>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</si>
  <si>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</si>
  <si>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</si>
  <si>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</si>
  <si>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</si>
  <si>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</si>
  <si>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</si>
  <si>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</si>
  <si>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</si>
  <si>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</si>
  <si>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</si>
  <si>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</si>
  <si>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</si>
  <si>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</si>
  <si>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</si>
  <si>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</si>
  <si>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</si>
  <si>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</si>
  <si>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</si>
  <si>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</si>
  <si>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</si>
  <si>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</si>
  <si>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</si>
  <si>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</si>
  <si>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</si>
  <si>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</si>
  <si>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</si>
  <si>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</si>
  <si>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</si>
  <si>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</si>
  <si>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</si>
  <si>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</si>
  <si>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</si>
  <si>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</si>
  <si>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</si>
  <si>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</si>
  <si>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</si>
  <si>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</si>
  <si>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</si>
  <si>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</si>
  <si>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</si>
  <si>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</si>
  <si>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</si>
  <si>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</si>
  <si>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</si>
  <si>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</si>
  <si>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</si>
  <si>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</si>
  <si>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</si>
  <si>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</si>
  <si>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</si>
  <si>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</si>
  <si>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</si>
  <si>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</si>
  <si>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</si>
  <si>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</si>
  <si>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</si>
  <si>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</si>
  <si>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</si>
  <si>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</si>
  <si>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</si>
  <si>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</si>
  <si>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</si>
  <si>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</si>
  <si>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</si>
  <si>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</si>
  <si>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</si>
  <si>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</si>
  <si>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</si>
  <si>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</si>
  <si>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</si>
  <si>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</si>
  <si>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</si>
  <si>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</si>
  <si>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</si>
  <si>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</si>
  <si>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</si>
  <si>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</si>
  <si>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</si>
  <si>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</si>
  <si>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</si>
  <si>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</si>
  <si>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</si>
  <si>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</si>
  <si>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</si>
  <si>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</si>
  <si>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</si>
  <si>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</si>
  <si>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</si>
  <si>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</si>
  <si>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</si>
  <si>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</si>
  <si>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</si>
  <si>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</si>
  <si>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</si>
  <si>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</si>
  <si>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</si>
  <si>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</si>
  <si>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</si>
  <si>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</si>
  <si>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</si>
  <si>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</si>
  <si>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</si>
  <si>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</si>
  <si>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</si>
  <si>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</si>
  <si>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</si>
  <si>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</si>
  <si>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</si>
  <si>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</si>
  <si>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</si>
  <si>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</si>
  <si>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</si>
  <si>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</si>
  <si>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</si>
  <si>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</si>
  <si>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</si>
  <si>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</si>
  <si>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</si>
  <si>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</si>
  <si>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</si>
  <si>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</si>
  <si>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</si>
  <si>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</si>
  <si>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</si>
  <si>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</si>
  <si>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</si>
  <si>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</si>
  <si>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</si>
  <si>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</si>
  <si>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</si>
  <si>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</si>
  <si>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</si>
  <si>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</si>
  <si>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</si>
  <si>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</si>
  <si>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</si>
  <si>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</si>
  <si>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</si>
  <si>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</si>
  <si>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</si>
  <si>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</si>
  <si>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</si>
  <si>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</si>
  <si>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</si>
  <si>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</si>
  <si>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</si>
  <si>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</si>
  <si>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</si>
  <si>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</si>
  <si>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</si>
  <si>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</si>
  <si>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</si>
  <si>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</si>
  <si>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</si>
  <si>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</si>
  <si>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</si>
  <si>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</si>
  <si>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</si>
  <si>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</si>
  <si>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</si>
  <si>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</si>
  <si>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</si>
  <si>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</si>
  <si>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</si>
  <si>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</si>
  <si>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</si>
  <si>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</si>
  <si>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</si>
  <si>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</si>
  <si>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</si>
  <si>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</si>
  <si>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</si>
  <si>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</si>
  <si>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</si>
  <si>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</si>
  <si>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</si>
  <si>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</si>
  <si>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</si>
  <si>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</si>
  <si>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</si>
  <si>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</si>
  <si>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</si>
  <si>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</si>
  <si>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</si>
  <si>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</si>
  <si>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</si>
  <si>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</si>
  <si>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</si>
  <si>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</si>
  <si>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</si>
  <si>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</si>
  <si>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</si>
  <si>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</si>
  <si>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</si>
  <si>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</si>
  <si>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</si>
  <si>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</si>
  <si>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</si>
  <si>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</si>
  <si>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</si>
  <si>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</si>
  <si>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</si>
  <si>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</si>
  <si>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</si>
  <si>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</si>
  <si>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</si>
  <si>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</si>
  <si>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</si>
  <si>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</si>
  <si>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</si>
  <si>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</si>
  <si>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</si>
  <si>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</si>
  <si>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</si>
  <si>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</si>
  <si>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</si>
  <si>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</si>
  <si>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</si>
  <si>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</si>
  <si>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</si>
  <si>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</si>
  <si>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</si>
  <si>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</si>
  <si>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</si>
  <si>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</si>
  <si>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</si>
  <si>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</si>
  <si>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</si>
  <si>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</si>
  <si>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</si>
  <si>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</si>
  <si>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</si>
  <si>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</si>
  <si>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</si>
  <si>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</si>
  <si>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</si>
  <si>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</si>
  <si>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</si>
  <si>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</si>
  <si>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</si>
  <si>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</si>
  <si>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</si>
  <si>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</si>
  <si>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</si>
  <si>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</si>
  <si>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</si>
  <si>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</si>
  <si>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</si>
  <si>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</si>
  <si>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</si>
  <si>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</si>
  <si>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</si>
  <si>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</si>
  <si>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</si>
  <si>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</si>
  <si>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</si>
  <si>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</si>
  <si>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</si>
  <si>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</si>
  <si>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</si>
  <si>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</si>
  <si>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</si>
  <si>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</si>
  <si>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</si>
  <si>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</si>
  <si>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</si>
  <si>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</si>
  <si>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</si>
  <si>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</si>
  <si>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</si>
  <si>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</si>
  <si>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</si>
  <si>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</si>
  <si>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</si>
  <si>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</si>
  <si>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</si>
  <si>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</si>
  <si>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</si>
  <si>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</si>
  <si>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</si>
  <si>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</si>
  <si>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</si>
  <si>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</si>
  <si>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</si>
  <si>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</si>
  <si>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</si>
  <si>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</si>
  <si>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</si>
  <si>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</si>
  <si>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</si>
  <si>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</si>
  <si>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</si>
  <si>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</si>
  <si>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</si>
  <si>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</si>
  <si>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</si>
  <si>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</si>
  <si>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</si>
  <si>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</si>
  <si>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</si>
  <si>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</si>
  <si>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</si>
  <si>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</si>
  <si>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</si>
  <si>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</si>
  <si>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</si>
  <si>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</si>
  <si>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</si>
  <si>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</si>
  <si>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</si>
  <si>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</si>
  <si>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</si>
  <si>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</si>
  <si>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</si>
  <si>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</si>
  <si>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</si>
  <si>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</si>
  <si>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</si>
  <si>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</si>
  <si>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</si>
  <si>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</si>
  <si>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</si>
  <si>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</si>
  <si>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</si>
  <si>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</si>
  <si>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</si>
  <si>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</si>
  <si>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</si>
  <si>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</si>
  <si>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</si>
  <si>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</si>
  <si>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</si>
  <si>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</si>
  <si>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</si>
  <si>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</si>
  <si>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</si>
  <si>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</si>
  <si>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</si>
  <si>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</si>
  <si>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</si>
  <si>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</si>
  <si>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</si>
  <si>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</si>
  <si>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</si>
  <si>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</si>
  <si>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</si>
  <si>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</si>
  <si>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</si>
  <si>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</si>
  <si>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</si>
  <si>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</si>
  <si>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</si>
  <si>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</si>
  <si>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</si>
  <si>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</si>
  <si>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</si>
  <si>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</si>
  <si>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</si>
  <si>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</si>
  <si>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</si>
  <si>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</si>
  <si>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</si>
  <si>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</si>
  <si>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</si>
  <si>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</si>
  <si>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</si>
  <si>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</si>
  <si>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</si>
  <si>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</si>
  <si>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</si>
  <si>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</si>
  <si>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</si>
  <si>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</si>
  <si>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</si>
  <si>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</si>
  <si>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</si>
  <si>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</si>
  <si>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</si>
  <si>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</si>
  <si>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</si>
  <si>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</si>
  <si>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</si>
  <si>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</si>
  <si>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</si>
  <si>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</si>
  <si>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</si>
  <si>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</si>
  <si>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</si>
  <si>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</si>
  <si>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</si>
  <si>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</si>
  <si>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</si>
  <si>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</si>
  <si>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</si>
  <si>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</si>
  <si>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</si>
  <si>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</si>
  <si>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</si>
  <si>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</si>
  <si>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</si>
  <si>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</si>
  <si>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</si>
  <si>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</si>
  <si>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</si>
  <si>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</si>
  <si>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</si>
  <si>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</si>
  <si>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</si>
  <si>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</si>
  <si>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</si>
  <si>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</si>
  <si>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</si>
  <si>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</si>
  <si>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</si>
  <si>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</si>
  <si>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</si>
  <si>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</si>
  <si>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</si>
  <si>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</si>
  <si>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</si>
  <si>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</si>
  <si>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</si>
  <si>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</si>
  <si>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</si>
  <si>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</si>
  <si>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</si>
  <si>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</si>
  <si>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</si>
  <si>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</si>
  <si>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</si>
  <si>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</si>
  <si>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</si>
  <si>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</si>
  <si>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</si>
  <si>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</si>
  <si>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</si>
  <si>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</si>
  <si>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</si>
  <si>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</si>
  <si>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</si>
  <si>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</si>
  <si>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</si>
  <si>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</si>
  <si>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</si>
  <si>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</si>
  <si>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</si>
  <si>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</si>
  <si>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</si>
  <si>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</si>
  <si>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</si>
  <si>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</si>
  <si>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</si>
  <si>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</si>
  <si>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</si>
  <si>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</si>
  <si>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</si>
  <si>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</si>
  <si>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</si>
  <si>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</si>
  <si>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</si>
  <si>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</si>
  <si>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</si>
  <si>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</si>
  <si>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</si>
  <si>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</si>
  <si>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</si>
  <si>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</si>
  <si>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</si>
  <si>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</si>
  <si>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</si>
  <si>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</si>
  <si>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</si>
  <si>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</si>
  <si>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</si>
  <si>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</si>
  <si>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</si>
  <si>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</si>
  <si>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</si>
  <si>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</si>
  <si>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</si>
  <si>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</si>
  <si>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</si>
  <si>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</si>
  <si>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</si>
  <si>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</si>
  <si>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</si>
  <si>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</si>
  <si>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</si>
  <si>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</si>
  <si>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</si>
  <si>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</si>
  <si>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</si>
  <si>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</si>
  <si>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</si>
  <si>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</si>
  <si>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</si>
  <si>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</si>
  <si>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</si>
  <si>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</si>
  <si>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</si>
  <si>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</si>
  <si>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</si>
  <si>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</si>
  <si>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</si>
  <si>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</si>
  <si>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</si>
  <si>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</si>
  <si>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</si>
  <si>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</si>
  <si>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</si>
  <si>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</si>
  <si>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</si>
  <si>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</si>
  <si>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</si>
  <si>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</si>
  <si>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</si>
  <si>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</si>
  <si>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</si>
  <si>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</si>
  <si>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</si>
  <si>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</si>
  <si>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</si>
  <si>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</si>
  <si>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</si>
  <si>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</si>
  <si>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</si>
  <si>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</si>
  <si>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</si>
  <si>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</si>
  <si>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</si>
  <si>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</si>
  <si>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</si>
  <si>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</si>
  <si>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</si>
  <si>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</si>
  <si>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</si>
  <si>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</si>
  <si>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</si>
  <si>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</si>
  <si>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</si>
  <si>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</si>
  <si>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</si>
  <si>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</si>
  <si>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</si>
  <si>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</si>
  <si>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</si>
  <si>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</si>
  <si>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</si>
  <si>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</si>
  <si>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</si>
  <si>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</si>
  <si>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</si>
  <si>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</si>
  <si>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</si>
  <si>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</si>
  <si>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</si>
  <si>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</si>
  <si>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</si>
  <si>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</si>
  <si>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</si>
  <si>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</si>
  <si>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</si>
  <si>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</si>
  <si>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</si>
  <si>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</si>
  <si>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</si>
  <si>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</si>
  <si>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</si>
  <si>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</si>
  <si>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</si>
  <si>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</si>
  <si>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</si>
  <si>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</si>
  <si>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</si>
  <si>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</si>
  <si>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</si>
  <si>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</si>
  <si>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</si>
  <si>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</si>
  <si>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</si>
  <si>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</si>
  <si>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</si>
  <si>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</si>
  <si>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</si>
  <si>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</si>
  <si>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</si>
  <si>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</si>
  <si>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</si>
  <si>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</si>
  <si>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</si>
  <si>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</si>
  <si>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</si>
  <si>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</si>
  <si>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</si>
  <si>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</si>
  <si>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</si>
  <si>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</si>
  <si>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</si>
  <si>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</si>
  <si>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</si>
  <si>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</si>
  <si>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</si>
  <si>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</si>
  <si>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</si>
  <si>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</si>
  <si>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</si>
  <si>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</si>
  <si>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</si>
  <si>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</si>
  <si>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</si>
  <si>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</si>
  <si>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</si>
  <si>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</si>
  <si>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</si>
  <si>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</si>
  <si>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</si>
  <si>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</si>
  <si>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</si>
  <si>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</si>
  <si>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</si>
  <si>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</si>
  <si>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</si>
  <si>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</si>
  <si>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</si>
  <si>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</si>
  <si>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</si>
  <si>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</si>
  <si>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</si>
  <si>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</si>
  <si>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</si>
  <si>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</si>
  <si>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</si>
  <si>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</si>
  <si>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</si>
  <si>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</si>
  <si>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</si>
  <si>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</si>
  <si>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</si>
  <si>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</si>
  <si>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</si>
  <si>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</si>
  <si>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</si>
  <si>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</si>
  <si>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</si>
  <si>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</si>
  <si>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</si>
  <si>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</si>
  <si>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</si>
  <si>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</si>
  <si>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</si>
  <si>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</si>
  <si>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</si>
  <si>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</si>
  <si>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</si>
  <si>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</si>
  <si>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</si>
  <si>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</si>
  <si>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</si>
  <si>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</si>
  <si>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</si>
  <si>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</si>
  <si>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</si>
  <si>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</si>
  <si>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</si>
  <si>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</si>
  <si>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</si>
  <si>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</si>
  <si>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</si>
  <si>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</si>
  <si>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</si>
  <si>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</si>
  <si>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</si>
  <si>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</si>
  <si>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</si>
  <si>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</si>
  <si>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</si>
  <si>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</si>
  <si>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</si>
  <si>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</si>
  <si>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</si>
  <si>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</si>
  <si>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</si>
  <si>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</si>
  <si>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</si>
  <si>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</si>
  <si>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</si>
  <si>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</si>
  <si>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</si>
  <si>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</si>
  <si>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</si>
  <si>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</si>
  <si>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</si>
  <si>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</si>
  <si>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</si>
  <si>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</si>
  <si>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</si>
  <si>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</si>
  <si>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</si>
  <si>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</si>
  <si>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</si>
  <si>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</si>
  <si>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</si>
  <si>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</si>
  <si>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</si>
  <si>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</si>
  <si>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</si>
  <si>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</si>
  <si>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</si>
  <si>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</si>
  <si>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</si>
  <si>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</si>
  <si>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</si>
  <si>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</si>
  <si>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</si>
  <si>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</si>
  <si>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</si>
  <si>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</si>
  <si>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</si>
  <si>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</si>
  <si>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</si>
  <si>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</si>
  <si>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</si>
  <si>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</si>
  <si>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</si>
  <si>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</si>
  <si>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</si>
  <si>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</si>
  <si>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</si>
  <si>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</si>
  <si>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</si>
  <si>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</si>
  <si>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</si>
  <si>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</si>
  <si>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</si>
  <si>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</si>
  <si>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</si>
  <si>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</si>
  <si>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</si>
  <si>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</si>
  <si>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</si>
  <si>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</si>
  <si>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</si>
  <si>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</si>
  <si>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</si>
  <si>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</si>
  <si>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</si>
  <si>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</si>
  <si>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</si>
  <si>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</si>
  <si>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</si>
  <si>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</si>
  <si>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</si>
  <si>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</si>
  <si>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</si>
  <si>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</si>
  <si>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</si>
  <si>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</si>
  <si>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</si>
  <si>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</si>
  <si>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</si>
  <si>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</si>
  <si>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</si>
  <si>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</si>
  <si>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</si>
  <si>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</si>
  <si>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</si>
  <si>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</si>
  <si>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</si>
  <si>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</si>
  <si>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</si>
  <si>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</si>
  <si>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</si>
  <si>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</si>
  <si>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</si>
  <si>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</si>
  <si>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</si>
  <si>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</si>
  <si>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</si>
  <si>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</si>
  <si>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</si>
  <si>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</si>
  <si>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</si>
  <si>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</si>
  <si>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</si>
  <si>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</si>
  <si>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</si>
  <si>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</si>
  <si>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</si>
  <si>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</si>
  <si>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</si>
  <si>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</si>
  <si>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</si>
  <si>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</si>
  <si>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</si>
  <si>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</si>
  <si>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</si>
  <si>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</si>
  <si>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</si>
  <si>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</si>
  <si>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</si>
  <si>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</si>
  <si>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</si>
  <si>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</si>
  <si>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</si>
  <si>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</si>
  <si>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</si>
  <si>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</si>
  <si>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</si>
  <si>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</si>
  <si>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</si>
  <si>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</si>
  <si>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</si>
  <si>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</si>
  <si>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</si>
  <si>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</si>
  <si>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</si>
  <si>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</si>
  <si>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</si>
  <si>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</si>
  <si>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</si>
  <si>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</si>
  <si>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</si>
  <si>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</si>
  <si>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</si>
  <si>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</si>
  <si>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</si>
  <si>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</si>
  <si>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</si>
  <si>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</si>
  <si>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</si>
  <si>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</si>
  <si>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</si>
  <si>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</si>
  <si>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</si>
  <si>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</si>
  <si>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</si>
  <si>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</si>
  <si>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</si>
  <si>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</si>
  <si>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</si>
  <si>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</si>
  <si>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</si>
  <si>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</si>
  <si>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</si>
  <si>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</si>
  <si>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</si>
  <si>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</si>
  <si>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</si>
  <si>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</si>
  <si>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</si>
  <si>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</si>
  <si>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</si>
  <si>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</si>
  <si>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</si>
  <si>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</si>
  <si>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</si>
  <si>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</si>
  <si>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</si>
  <si>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</si>
  <si>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</si>
  <si>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</si>
  <si>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</si>
  <si>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</si>
  <si>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</si>
  <si>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</si>
  <si>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</si>
  <si>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</si>
  <si>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</si>
  <si>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</si>
  <si>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</si>
  <si>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</si>
  <si>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</si>
  <si>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</si>
  <si>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</si>
  <si>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</si>
  <si>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</si>
  <si>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</si>
  <si>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</si>
  <si>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</si>
  <si>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</si>
  <si>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</si>
  <si>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</si>
  <si>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</si>
  <si>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</si>
  <si>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</si>
  <si>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</si>
  <si>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</si>
  <si>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</si>
  <si>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</si>
  <si>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</si>
  <si>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</si>
  <si>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</si>
  <si>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</si>
  <si>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</si>
  <si>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</si>
  <si>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</si>
  <si>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</si>
  <si>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</si>
  <si>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</si>
  <si>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</si>
  <si>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</si>
  <si>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</si>
  <si>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</si>
  <si>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</si>
  <si>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</si>
  <si>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</si>
  <si>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</si>
  <si>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</si>
  <si>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</si>
  <si>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</si>
  <si>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</si>
  <si>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</si>
  <si>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</si>
  <si>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</si>
  <si>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</si>
  <si>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</si>
  <si>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</si>
  <si>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</si>
  <si>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</si>
  <si>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</si>
  <si>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</si>
  <si>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</si>
  <si>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</si>
  <si>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</si>
  <si>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</si>
  <si>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</si>
  <si>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</si>
  <si>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</si>
  <si>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</si>
  <si>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</si>
  <si>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</si>
  <si>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</si>
  <si>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</si>
  <si>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</si>
  <si>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</si>
  <si>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</si>
  <si>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</si>
  <si>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</si>
  <si>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</si>
  <si>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</si>
  <si>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</si>
  <si>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</si>
  <si>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</si>
  <si>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</si>
  <si>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</si>
  <si>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</si>
  <si>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</si>
  <si>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</si>
  <si>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</si>
  <si>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</si>
  <si>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</si>
  <si>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</si>
  <si>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</si>
  <si>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</si>
  <si>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</si>
  <si>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</si>
  <si>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</si>
  <si>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</si>
  <si>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</si>
  <si>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</si>
  <si>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</si>
  <si>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</si>
  <si>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</si>
  <si>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</si>
  <si>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</si>
  <si>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</si>
  <si>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</si>
  <si>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</si>
  <si>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</si>
  <si>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</si>
  <si>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</si>
  <si>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</si>
  <si>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</si>
  <si>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</si>
  <si>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</si>
  <si>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</si>
  <si>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</si>
  <si>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</si>
  <si>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</si>
  <si>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</si>
  <si>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</si>
  <si>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</si>
  <si>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</si>
  <si>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</si>
  <si>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</si>
  <si>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</si>
  <si>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</si>
  <si>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</si>
  <si>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</si>
  <si>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</si>
  <si>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</si>
  <si>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</si>
  <si>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</si>
  <si>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</si>
  <si>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</si>
  <si>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</si>
  <si>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</si>
  <si>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</si>
  <si>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</si>
  <si>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</si>
  <si>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</si>
  <si>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</si>
  <si>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</si>
  <si>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</si>
  <si>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</si>
  <si>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</si>
  <si>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</si>
  <si>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</si>
  <si>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</si>
  <si>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</si>
  <si>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</si>
  <si>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</si>
  <si>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</si>
  <si>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</si>
  <si>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</si>
  <si>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</si>
  <si>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</si>
  <si>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</si>
  <si>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</si>
  <si>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</si>
  <si>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</si>
  <si>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</si>
  <si>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</si>
  <si>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</si>
  <si>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</si>
  <si>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</si>
  <si>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</si>
  <si>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</si>
  <si>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</si>
  <si>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</si>
  <si>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</si>
  <si>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</si>
  <si>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</si>
  <si>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</si>
  <si>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</si>
  <si>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</si>
  <si>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</si>
  <si>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</si>
  <si>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</si>
  <si>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</si>
  <si>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</si>
  <si>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</si>
  <si>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</si>
  <si>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</si>
  <si>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</si>
  <si>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</si>
  <si>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</si>
  <si>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</si>
  <si>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</si>
  <si>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</si>
  <si>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</si>
  <si>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</si>
  <si>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</si>
  <si>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</si>
  <si>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</si>
  <si>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</si>
  <si>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</si>
  <si>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</si>
  <si>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</si>
  <si>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</si>
  <si>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</si>
  <si>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</si>
  <si>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</si>
  <si>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</si>
  <si>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</si>
  <si>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</si>
  <si>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</si>
  <si>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</si>
  <si>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</si>
  <si>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</si>
  <si>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</si>
  <si>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</si>
  <si>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</si>
  <si>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</si>
  <si>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</si>
  <si>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</si>
  <si>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</si>
  <si>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</si>
  <si>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</si>
  <si>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</si>
  <si>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</si>
  <si>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</si>
  <si>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</si>
  <si>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</si>
  <si>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</si>
  <si>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</si>
  <si>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</si>
  <si>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</si>
  <si>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</si>
  <si>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</si>
  <si>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</si>
  <si>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</si>
  <si>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</si>
  <si>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</si>
  <si>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</si>
  <si>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</si>
  <si>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</si>
  <si>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</si>
  <si>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</si>
  <si>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</si>
  <si>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</si>
  <si>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</si>
  <si>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</si>
  <si>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</si>
  <si>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</si>
  <si>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</si>
  <si>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</si>
  <si>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</si>
  <si>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</si>
  <si>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</si>
  <si>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</si>
  <si>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</si>
  <si>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</si>
  <si>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</si>
  <si>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</si>
  <si>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</si>
  <si>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</si>
  <si>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</si>
  <si>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</si>
  <si>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</si>
  <si>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</si>
  <si>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</si>
  <si>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</si>
  <si>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</si>
  <si>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</si>
  <si>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</si>
  <si>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</si>
  <si>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</si>
  <si>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</si>
  <si>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</si>
  <si>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</si>
  <si>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</si>
  <si>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</si>
  <si>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</si>
  <si>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</si>
  <si>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</si>
  <si>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</si>
  <si>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</si>
  <si>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</si>
  <si>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</si>
  <si>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</si>
  <si>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</si>
  <si>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</si>
  <si>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</si>
  <si>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</si>
  <si>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</si>
  <si>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</si>
  <si>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</si>
  <si>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</si>
  <si>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</si>
  <si>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</si>
  <si>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</si>
  <si>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</si>
  <si>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</si>
  <si>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</si>
  <si>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</si>
  <si>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</si>
  <si>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</si>
  <si>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</si>
  <si>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</si>
  <si>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</si>
  <si>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</si>
  <si>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</si>
  <si>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</si>
  <si>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</si>
  <si>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</si>
  <si>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</si>
  <si>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</si>
  <si>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</si>
  <si>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</si>
  <si>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</si>
  <si>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</si>
  <si>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</si>
  <si>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</si>
  <si>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</si>
  <si>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</si>
  <si>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</si>
  <si>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</si>
  <si>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</si>
  <si>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</si>
  <si>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</si>
  <si>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</si>
  <si>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</si>
  <si>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</si>
  <si>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</si>
  <si>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</si>
  <si>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</si>
  <si>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</si>
  <si>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</si>
  <si>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</si>
  <si>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</si>
  <si>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</si>
  <si>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</si>
  <si>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</si>
  <si>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</si>
  <si>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</si>
  <si>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</si>
  <si>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</si>
  <si>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</si>
  <si>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</si>
  <si>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</si>
  <si>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</si>
  <si>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</si>
  <si>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</si>
  <si>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</si>
  <si>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</si>
  <si>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</si>
  <si>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</si>
  <si>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</si>
  <si>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</si>
  <si>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</si>
  <si>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</si>
  <si>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</si>
  <si>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</si>
  <si>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</si>
  <si>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</si>
  <si>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</si>
  <si>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</si>
  <si>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</si>
  <si>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</si>
  <si>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</si>
  <si>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</si>
  <si>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</si>
  <si>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</si>
  <si>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</si>
  <si>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</si>
  <si>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</si>
  <si>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</si>
  <si>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</si>
  <si>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</si>
  <si>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</si>
  <si>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</si>
  <si>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</si>
  <si>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</si>
  <si>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</si>
  <si>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</si>
  <si>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</si>
  <si>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</si>
  <si>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</si>
  <si>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</si>
  <si>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</si>
  <si>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</si>
  <si>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</si>
  <si>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</si>
  <si>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</si>
  <si>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</si>
  <si>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</si>
  <si>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</si>
  <si>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</si>
  <si>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</si>
  <si>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</si>
  <si>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</si>
  <si>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</si>
  <si>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</si>
  <si>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</si>
  <si>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</si>
  <si>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</si>
  <si>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</si>
  <si>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</si>
  <si>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</si>
  <si>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</si>
  <si>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</si>
  <si>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</si>
  <si>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</si>
  <si>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</si>
  <si>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</si>
  <si>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</si>
  <si>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</si>
  <si>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</si>
  <si>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</si>
  <si>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</si>
  <si>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</si>
  <si>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</si>
  <si>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</si>
  <si>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</si>
  <si>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</si>
  <si>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</si>
  <si>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</si>
  <si>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</si>
  <si>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</si>
  <si>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</si>
  <si>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</si>
  <si>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</si>
  <si>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</si>
  <si>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</si>
  <si>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</si>
  <si>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</si>
  <si>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</si>
  <si>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</si>
  <si>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</si>
  <si>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</si>
  <si>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</si>
  <si>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</si>
  <si>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</si>
  <si>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</si>
  <si>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</si>
  <si>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</si>
  <si>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</si>
  <si>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</si>
  <si>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</si>
  <si>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</si>
  <si>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</si>
  <si>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</si>
  <si>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</si>
  <si>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</si>
  <si>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</si>
  <si>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</si>
  <si>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</si>
  <si>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</si>
  <si>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</si>
  <si>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</si>
  <si>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</si>
  <si>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</si>
  <si>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</si>
  <si>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</si>
  <si>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</si>
  <si>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</si>
  <si>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</si>
  <si>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</si>
  <si>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</si>
  <si>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</si>
  <si>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</si>
  <si>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</si>
  <si>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</si>
  <si>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</si>
  <si>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</si>
  <si>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</si>
  <si>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</si>
  <si>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</si>
  <si>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</si>
  <si>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</si>
  <si>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</si>
  <si>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</si>
  <si>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</si>
  <si>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</si>
  <si>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</si>
  <si>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</si>
  <si>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</si>
  <si>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</si>
  <si>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</si>
  <si>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</si>
  <si>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</si>
  <si>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</si>
  <si>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</si>
  <si>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</si>
  <si>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</si>
  <si>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</si>
  <si>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</si>
  <si>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</si>
  <si>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</si>
  <si>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</si>
  <si>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</si>
  <si>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</si>
  <si>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</si>
  <si>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</si>
  <si>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</si>
  <si>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</si>
  <si>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</si>
  <si>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</si>
  <si>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</si>
  <si>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</si>
  <si>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</si>
  <si>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</si>
  <si>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</si>
  <si>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</si>
  <si>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</si>
  <si>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</si>
  <si>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</si>
  <si>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</si>
  <si>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</si>
  <si>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</si>
  <si>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</si>
  <si>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</si>
  <si>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</si>
  <si>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</si>
  <si>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</si>
  <si>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</si>
  <si>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</si>
  <si>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</si>
  <si>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</si>
  <si>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</si>
  <si>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</si>
  <si>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</si>
  <si>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</si>
  <si>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</si>
  <si>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</si>
  <si>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</si>
  <si>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</si>
  <si>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</si>
  <si>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</si>
  <si>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</si>
  <si>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</si>
  <si>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</si>
  <si>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</si>
  <si>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</si>
  <si>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</si>
  <si>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</si>
  <si>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</si>
  <si>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</si>
  <si>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</si>
  <si>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</si>
  <si>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</si>
  <si>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</si>
  <si>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</si>
  <si>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</si>
  <si>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</si>
  <si>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</si>
  <si>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</si>
  <si>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</si>
  <si>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</si>
  <si>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</si>
  <si>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</si>
  <si>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</si>
  <si>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</si>
  <si>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</si>
  <si>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</si>
  <si>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</si>
  <si>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</si>
  <si>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</si>
  <si>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</si>
  <si>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</si>
  <si>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</si>
  <si>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</si>
  <si>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</si>
  <si>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</si>
  <si>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</si>
  <si>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</si>
  <si>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</si>
  <si>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</si>
  <si>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</si>
  <si>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</si>
  <si>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</si>
  <si>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</si>
  <si>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</si>
  <si>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</si>
  <si>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</si>
  <si>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</si>
  <si>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</si>
  <si>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</si>
  <si>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</si>
  <si>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</si>
  <si>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</si>
  <si>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</si>
  <si>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</si>
  <si>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</si>
  <si>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</si>
  <si>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</si>
  <si>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</si>
  <si>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</si>
  <si>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</si>
  <si>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</si>
  <si>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</si>
  <si>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</si>
  <si>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</si>
  <si>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</si>
  <si>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</si>
  <si>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</si>
  <si>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</si>
  <si>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</si>
  <si>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</si>
  <si>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</si>
  <si>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</si>
  <si>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</si>
  <si>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</si>
  <si>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</si>
  <si>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</si>
  <si>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</si>
  <si>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</si>
  <si>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</si>
  <si>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</si>
  <si>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</si>
  <si>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</si>
  <si>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</si>
  <si>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</si>
  <si>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</si>
  <si>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</si>
  <si>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</si>
  <si>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</si>
  <si>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</si>
  <si>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</si>
  <si>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</si>
  <si>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</si>
  <si>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</si>
  <si>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</si>
  <si>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</si>
  <si>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</si>
  <si>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</si>
  <si>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</si>
  <si>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</si>
  <si>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</si>
  <si>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</si>
  <si>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</si>
  <si>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</si>
  <si>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</si>
  <si>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</si>
  <si>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</si>
  <si>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</si>
  <si>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</si>
  <si>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</si>
  <si>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</si>
  <si>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</si>
  <si>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</si>
  <si>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</si>
  <si>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</si>
  <si>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</si>
  <si>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</si>
  <si>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</si>
  <si>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</si>
  <si>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</si>
  <si>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</si>
  <si>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</si>
  <si>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</si>
  <si>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</si>
  <si>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</si>
  <si>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</si>
  <si>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</si>
  <si>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</si>
  <si>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</si>
  <si>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</si>
  <si>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</si>
  <si>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</si>
  <si>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</si>
  <si>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</si>
  <si>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</si>
  <si>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</si>
  <si>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</si>
  <si>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</si>
  <si>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</si>
  <si>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</si>
  <si>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</si>
  <si>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</si>
  <si>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</si>
  <si>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</si>
  <si>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</si>
  <si>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</si>
  <si>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</si>
  <si>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</si>
  <si>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</si>
  <si>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</si>
  <si>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</si>
  <si>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</si>
  <si>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</si>
  <si>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</si>
  <si>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</si>
  <si>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</si>
  <si>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</si>
  <si>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</si>
  <si>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</si>
  <si>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</si>
  <si>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</si>
  <si>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</si>
  <si>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</si>
  <si>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</si>
  <si>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</si>
  <si>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</si>
  <si>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</si>
  <si>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</si>
  <si>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</si>
  <si>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</si>
  <si>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</si>
  <si>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</si>
  <si>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</si>
  <si>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</si>
  <si>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</si>
  <si>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</si>
  <si>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</si>
  <si>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</si>
  <si>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</si>
  <si>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</si>
  <si>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</si>
  <si>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</si>
  <si>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</si>
  <si>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</si>
  <si>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</si>
  <si>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</si>
  <si>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</si>
  <si>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</si>
  <si>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</si>
  <si>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</si>
  <si>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</si>
  <si>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</si>
  <si>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</si>
  <si>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</si>
  <si>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</si>
  <si>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</si>
  <si>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</si>
  <si>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</si>
  <si>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</si>
  <si>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</si>
  <si>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</si>
  <si>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</si>
  <si>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</si>
  <si>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</si>
  <si>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</si>
  <si>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</si>
  <si>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</si>
  <si>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</si>
  <si>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</si>
  <si>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</si>
  <si>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</si>
  <si>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</si>
  <si>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</si>
  <si>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</si>
  <si>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</si>
  <si>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</si>
  <si>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</si>
  <si>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</si>
  <si>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</si>
  <si>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</si>
  <si>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</si>
  <si>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</si>
  <si>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</si>
  <si>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</si>
  <si>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</si>
  <si>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</si>
  <si>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</si>
  <si>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</si>
  <si>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</si>
  <si>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</si>
  <si>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</si>
  <si>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</si>
  <si>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</si>
  <si>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</si>
  <si>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</si>
  <si>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</si>
  <si>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</si>
  <si>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</si>
  <si>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</si>
  <si>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</si>
  <si>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</si>
  <si>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</si>
  <si>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</si>
  <si>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</si>
  <si>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</si>
  <si>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</si>
  <si>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</si>
  <si>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</si>
  <si>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</si>
  <si>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</si>
  <si>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</si>
  <si>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</si>
  <si>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</si>
  <si>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</si>
  <si>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</si>
  <si>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</si>
  <si>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</si>
  <si>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</si>
  <si>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</si>
  <si>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</si>
  <si>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</si>
  <si>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</si>
  <si>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</si>
  <si>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</si>
  <si>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</si>
  <si>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</si>
  <si>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</si>
  <si>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</si>
  <si>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</si>
  <si>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</si>
  <si>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</si>
  <si>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</si>
  <si>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</si>
  <si>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</si>
  <si>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</si>
  <si>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</si>
  <si>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</si>
  <si>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</si>
  <si>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</si>
  <si>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</si>
  <si>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</si>
  <si>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</si>
  <si>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</si>
  <si>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</si>
  <si>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</si>
  <si>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</si>
  <si>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</si>
  <si>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</si>
  <si>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</si>
  <si>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</si>
  <si>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</si>
  <si>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</si>
  <si>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</si>
  <si>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</si>
  <si>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</si>
  <si>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</si>
  <si>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</si>
  <si>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</si>
  <si>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</si>
  <si>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</si>
  <si>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</si>
  <si>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</si>
  <si>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</si>
  <si>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</si>
  <si>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</si>
  <si>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</si>
  <si>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</si>
  <si>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</si>
  <si>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</si>
  <si>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</si>
  <si>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</si>
  <si>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</si>
  <si>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</si>
  <si>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</si>
  <si>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</si>
  <si>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</si>
  <si>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</si>
  <si>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</si>
  <si>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</si>
  <si>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</si>
  <si>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</si>
  <si>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</si>
  <si>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</si>
  <si>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</si>
  <si>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</si>
  <si>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</si>
  <si>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</si>
  <si>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</si>
  <si>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</si>
  <si>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</si>
  <si>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</si>
  <si>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</si>
  <si>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</si>
  <si>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</si>
  <si>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</si>
  <si>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</si>
  <si>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</si>
  <si>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</si>
  <si>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</si>
  <si>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</si>
  <si>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</si>
  <si>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</si>
  <si>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</si>
  <si>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</si>
  <si>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</si>
  <si>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</si>
  <si>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</si>
  <si>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</si>
  <si>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</si>
  <si>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</si>
  <si>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</si>
  <si>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</si>
  <si>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</si>
  <si>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</si>
  <si>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</si>
  <si>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</si>
  <si>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</si>
  <si>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</si>
  <si>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</si>
  <si>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</si>
  <si>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</si>
  <si>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</si>
  <si>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</si>
  <si>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</si>
  <si>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</si>
  <si>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</si>
  <si>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</si>
  <si>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</si>
  <si>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</si>
  <si>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</si>
  <si>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</si>
  <si>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</si>
  <si>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</si>
  <si>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</si>
  <si>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</si>
  <si>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</si>
  <si>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</si>
  <si>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</si>
  <si>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</si>
  <si>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</si>
  <si>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</si>
  <si>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</si>
  <si>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</si>
  <si>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</si>
  <si>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</si>
  <si>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</si>
  <si>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</si>
  <si>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</si>
  <si>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</si>
  <si>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</si>
  <si>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</si>
  <si>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</si>
  <si>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</si>
  <si>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</si>
  <si>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</si>
  <si>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</si>
  <si>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</si>
  <si>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</si>
  <si>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</si>
  <si>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</si>
  <si>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</si>
  <si>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</si>
  <si>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</si>
  <si>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</si>
  <si>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</si>
  <si>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</si>
  <si>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</si>
  <si>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</si>
  <si>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</si>
  <si>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</si>
  <si>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</si>
  <si>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</si>
  <si>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</si>
  <si>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</si>
  <si>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</si>
  <si>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</si>
  <si>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</si>
  <si>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</si>
  <si>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</si>
  <si>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</si>
  <si>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</si>
  <si>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</si>
  <si>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</si>
  <si>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</si>
  <si>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</si>
  <si>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</si>
  <si>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</si>
  <si>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</si>
  <si>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</si>
  <si>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</si>
  <si>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</si>
  <si>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</si>
  <si>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</si>
  <si>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</si>
  <si>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</si>
  <si>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</si>
  <si>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</si>
  <si>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</si>
  <si>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</si>
  <si>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</si>
  <si>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</si>
  <si>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</si>
  <si>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</si>
  <si>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</si>
  <si>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</si>
  <si>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</si>
  <si>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</si>
  <si>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</si>
  <si>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</si>
  <si>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</si>
  <si>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</si>
  <si>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</si>
  <si>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</si>
  <si>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</si>
  <si>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</si>
  <si>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</si>
  <si>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</si>
  <si>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</si>
  <si>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</si>
  <si>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</si>
  <si>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</si>
  <si>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</si>
  <si>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</si>
  <si>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</si>
  <si>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</si>
  <si>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</si>
  <si>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</si>
  <si>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</si>
  <si>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</si>
  <si>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</si>
  <si>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</si>
  <si>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</si>
  <si>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</si>
  <si>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</si>
  <si>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</si>
  <si>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</si>
  <si>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</si>
  <si>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</si>
  <si>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</si>
  <si>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</si>
  <si>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</si>
  <si>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</si>
  <si>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</si>
  <si>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</si>
  <si>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</si>
  <si>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</si>
  <si>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</si>
  <si>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</si>
  <si>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</si>
  <si>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</si>
  <si>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</si>
  <si>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</si>
  <si>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</si>
  <si>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</si>
  <si>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</si>
  <si>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</si>
  <si>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</si>
  <si>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</si>
  <si>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</si>
  <si>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</si>
  <si>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</si>
  <si>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</si>
  <si>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</si>
  <si>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</si>
  <si>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</si>
  <si>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</si>
  <si>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</si>
  <si>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</si>
  <si>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</si>
  <si>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</si>
  <si>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</si>
  <si>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</si>
  <si>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</si>
  <si>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</si>
  <si>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</si>
  <si>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</si>
  <si>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</si>
  <si>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</si>
  <si>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</si>
  <si>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</si>
  <si>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</si>
  <si>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</si>
  <si>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</si>
  <si>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</si>
  <si>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</si>
  <si>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</si>
  <si>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</si>
  <si>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</si>
  <si>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</si>
  <si>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</si>
  <si>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</si>
  <si>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</si>
  <si>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</si>
  <si>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</si>
  <si>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</si>
  <si>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</si>
  <si>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</si>
  <si>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</si>
  <si>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</si>
  <si>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</si>
  <si>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</si>
  <si>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</si>
  <si>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</si>
  <si>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</si>
  <si>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</si>
  <si>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</si>
  <si>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</si>
  <si>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</si>
  <si>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</si>
  <si>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</si>
  <si>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</si>
  <si>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</si>
  <si>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</si>
  <si>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</si>
  <si>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</si>
  <si>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</si>
  <si>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</si>
  <si>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</si>
  <si>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</si>
  <si>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</si>
  <si>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</si>
  <si>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</si>
  <si>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</si>
  <si>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</si>
  <si>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</si>
  <si>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</si>
  <si>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</si>
  <si>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</si>
  <si>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</si>
  <si>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</si>
  <si>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</si>
  <si>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</si>
  <si>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</si>
  <si>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</si>
  <si>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</si>
  <si>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</si>
  <si>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</si>
  <si>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</si>
  <si>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</si>
  <si>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</si>
  <si>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</si>
  <si>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</si>
  <si>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</si>
  <si>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</si>
  <si>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</si>
  <si>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</si>
  <si>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</si>
  <si>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</si>
  <si>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</si>
  <si>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</si>
  <si>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</si>
  <si>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</si>
  <si>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</si>
  <si>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</si>
  <si>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</si>
  <si>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</si>
  <si>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</si>
  <si>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</si>
  <si>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</si>
  <si>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</si>
  <si>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</si>
  <si>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</si>
  <si>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</si>
  <si>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</si>
  <si>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</si>
  <si>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</si>
  <si>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</si>
  <si>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</si>
  <si>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</si>
  <si>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</si>
  <si>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</si>
  <si>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</si>
  <si>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</si>
  <si>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</si>
  <si>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</si>
  <si>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</si>
  <si>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</si>
  <si>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</si>
  <si>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</si>
  <si>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</si>
  <si>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</si>
  <si>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</si>
  <si>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</si>
  <si>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</si>
  <si>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</si>
  <si>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</si>
  <si>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</si>
  <si>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</si>
  <si>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</si>
  <si>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</si>
  <si>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</si>
  <si>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</si>
  <si>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</si>
  <si>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</si>
  <si>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</si>
  <si>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</si>
  <si>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</si>
  <si>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</si>
  <si>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</si>
  <si>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</si>
  <si>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</si>
  <si>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</si>
  <si>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</si>
  <si>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</si>
  <si>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</si>
  <si>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</si>
  <si>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</si>
  <si>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</si>
  <si>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</si>
  <si>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</si>
  <si>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</si>
  <si>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</si>
  <si>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</si>
  <si>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</si>
  <si>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</si>
  <si>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</si>
  <si>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</si>
  <si>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</si>
  <si>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</si>
  <si>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</si>
  <si>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</si>
  <si>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</si>
  <si>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</si>
  <si>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</si>
  <si>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</si>
  <si>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</si>
  <si>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</si>
  <si>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</si>
  <si>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</si>
  <si>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</si>
  <si>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</si>
  <si>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</si>
  <si>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</si>
  <si>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</si>
  <si>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</si>
  <si>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</si>
  <si>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</si>
  <si>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</si>
  <si>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</si>
  <si>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</si>
  <si>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</si>
  <si>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</si>
  <si>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</si>
  <si>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</si>
  <si>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</si>
  <si>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</si>
  <si>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</si>
  <si>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</si>
  <si>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</si>
  <si>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</si>
  <si>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</si>
  <si>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</si>
  <si>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</si>
  <si>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</si>
  <si>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</si>
  <si>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</si>
  <si>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</si>
  <si>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</si>
  <si>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</si>
  <si>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</si>
  <si>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</si>
  <si>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</si>
  <si>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</si>
  <si>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</si>
  <si>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</si>
  <si>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</si>
  <si>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</si>
  <si>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</si>
  <si>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</si>
  <si>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</si>
  <si>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</si>
  <si>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</si>
  <si>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</si>
  <si>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</si>
  <si>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</si>
  <si>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</si>
  <si>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</si>
  <si>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</si>
  <si>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</si>
  <si>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</si>
  <si>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</si>
  <si>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</si>
  <si>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</si>
  <si>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</si>
  <si>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</si>
  <si>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</si>
  <si>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</si>
  <si>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</si>
  <si>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</si>
  <si>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</si>
  <si>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</si>
  <si>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</si>
  <si>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</si>
  <si>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</si>
  <si>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</si>
  <si>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</si>
  <si>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</si>
  <si>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</si>
  <si>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</si>
  <si>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</si>
  <si>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</si>
  <si>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</si>
  <si>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</si>
  <si>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</si>
  <si>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</si>
  <si>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</si>
  <si>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</si>
  <si>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</si>
  <si>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</si>
  <si>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</si>
  <si>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</si>
  <si>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</si>
  <si>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</si>
  <si>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</si>
  <si>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</si>
  <si>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</si>
  <si>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</si>
  <si>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</si>
  <si>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</si>
  <si>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</si>
  <si>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</si>
  <si>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</si>
  <si>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</si>
  <si>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</si>
  <si>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</si>
  <si>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</si>
  <si>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</si>
  <si>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</si>
  <si>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</si>
  <si>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</si>
  <si>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</si>
  <si>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</si>
  <si>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</si>
  <si>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</si>
  <si>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</si>
  <si>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</si>
  <si>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</si>
  <si>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</si>
  <si>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</si>
  <si>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</si>
  <si>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</si>
  <si>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</si>
  <si>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</si>
  <si>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</si>
  <si>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</si>
  <si>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</si>
  <si>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</si>
  <si>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</si>
  <si>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</si>
  <si>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</si>
  <si>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</si>
  <si>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</si>
  <si>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</si>
  <si>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</si>
  <si>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</si>
  <si>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</si>
  <si>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</si>
  <si>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</si>
  <si>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</si>
  <si>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</si>
  <si>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</si>
  <si>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</si>
  <si>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</si>
  <si>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</si>
  <si>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</si>
  <si>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</si>
  <si>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</si>
  <si>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</si>
  <si>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</si>
  <si>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</si>
  <si>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</si>
  <si>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</si>
  <si>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</si>
  <si>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</si>
  <si>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</si>
  <si>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</si>
  <si>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</si>
  <si>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</si>
  <si>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</si>
  <si>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</si>
  <si>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</si>
  <si>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</si>
  <si>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</si>
  <si>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</si>
  <si>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</si>
  <si>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</si>
  <si>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</si>
  <si>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</si>
  <si>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</si>
  <si>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</si>
  <si>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</si>
  <si>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</si>
  <si>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</si>
  <si>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</si>
  <si>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</si>
  <si>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</si>
  <si>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</si>
  <si>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</si>
  <si>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</si>
  <si>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</si>
  <si>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</si>
  <si>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</si>
  <si>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</si>
  <si>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</si>
  <si>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</si>
  <si>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</si>
  <si>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</si>
  <si>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</si>
  <si>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</si>
  <si>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</si>
  <si>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</si>
  <si>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</si>
  <si>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</si>
  <si>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</si>
  <si>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</si>
  <si>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</si>
  <si>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</si>
  <si>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</si>
  <si>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</si>
  <si>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</si>
  <si>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</si>
  <si>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</si>
  <si>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</si>
  <si>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</si>
  <si>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</si>
  <si>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</si>
  <si>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</si>
  <si>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</si>
  <si>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</si>
  <si>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</si>
  <si>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</si>
  <si>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</si>
  <si>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</si>
  <si>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</si>
  <si>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</si>
  <si>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</si>
  <si>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</si>
  <si>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</si>
  <si>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</si>
  <si>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</si>
  <si>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</si>
  <si>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</si>
  <si>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</si>
  <si>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</si>
  <si>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</si>
  <si>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</si>
  <si>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</si>
  <si>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</si>
  <si>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</si>
  <si>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</si>
  <si>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</si>
  <si>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</si>
  <si>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</si>
  <si>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</si>
  <si>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</si>
  <si>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</si>
  <si>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</si>
  <si>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</si>
  <si>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</si>
  <si>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</si>
  <si>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</si>
  <si>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</si>
  <si>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</si>
  <si>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</si>
  <si>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</si>
  <si>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</si>
  <si>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</si>
  <si>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</si>
  <si>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</si>
  <si>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</si>
  <si>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</si>
  <si>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</si>
  <si>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</si>
  <si>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</si>
  <si>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</si>
  <si>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</si>
  <si>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</si>
  <si>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</si>
  <si>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</si>
  <si>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</si>
  <si>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</si>
  <si>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</si>
  <si>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</si>
  <si>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</si>
  <si>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</si>
  <si>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</si>
  <si>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</si>
  <si>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</si>
  <si>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</si>
  <si>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</si>
  <si>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</si>
  <si>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</si>
  <si>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</si>
  <si>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</si>
  <si>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</si>
  <si>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</si>
  <si>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</si>
  <si>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</si>
  <si>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</si>
  <si>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</si>
  <si>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</si>
  <si>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</si>
  <si>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</si>
  <si>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</si>
  <si>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</si>
  <si>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</si>
  <si>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</si>
  <si>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</si>
  <si>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</si>
  <si>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</si>
  <si>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</si>
  <si>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</si>
  <si>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</si>
  <si>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</si>
  <si>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</si>
  <si>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</si>
  <si>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</si>
  <si>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</si>
  <si>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</si>
  <si>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</si>
  <si>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</si>
  <si>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</si>
  <si>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</si>
  <si>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</si>
  <si>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</si>
  <si>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</si>
  <si>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</si>
  <si>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</si>
  <si>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</si>
  <si>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</si>
  <si>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</si>
  <si>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</si>
  <si>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</si>
  <si>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</si>
  <si>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</si>
  <si>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</si>
  <si>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</si>
  <si>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</si>
  <si>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</si>
  <si>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</si>
  <si>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</si>
  <si>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</si>
  <si>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</si>
  <si>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</si>
  <si>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</si>
  <si>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</si>
  <si>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</si>
  <si>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</si>
  <si>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</si>
  <si>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</si>
  <si>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</si>
  <si>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</si>
  <si>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</si>
  <si>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</si>
  <si>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</si>
  <si>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</si>
  <si>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</si>
  <si>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</si>
  <si>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</si>
  <si>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</si>
  <si>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</si>
  <si>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</si>
  <si>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</si>
  <si>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</si>
  <si>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</si>
  <si>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</si>
  <si>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</si>
  <si>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</si>
  <si>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</si>
  <si>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</si>
  <si>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</si>
  <si>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</si>
  <si>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</si>
  <si>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</si>
  <si>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</si>
  <si>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</si>
  <si>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</si>
  <si>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</si>
  <si>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</si>
  <si>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</si>
  <si>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</si>
  <si>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</si>
  <si>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</si>
  <si>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</si>
  <si>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</si>
  <si>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</si>
  <si>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</si>
  <si>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</si>
  <si>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</si>
  <si>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</si>
  <si>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</si>
  <si>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</si>
  <si>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</si>
  <si>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</si>
  <si>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</si>
  <si>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</si>
  <si>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</si>
  <si>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</si>
  <si>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</si>
  <si>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</si>
  <si>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</si>
  <si>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</si>
  <si>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</si>
  <si>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</si>
  <si>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</si>
  <si>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</si>
  <si>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</si>
  <si>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</si>
  <si>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</si>
  <si>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</si>
  <si>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</si>
  <si>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</si>
  <si>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</si>
  <si>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</si>
  <si>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</si>
  <si>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</si>
  <si>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</si>
  <si>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</si>
  <si>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</si>
  <si>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</si>
  <si>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</si>
  <si>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</si>
  <si>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</si>
  <si>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</si>
  <si>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</si>
  <si>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</si>
  <si>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</si>
  <si>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</si>
  <si>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</si>
  <si>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</si>
  <si>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</si>
  <si>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</si>
  <si>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</si>
  <si>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</si>
  <si>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</si>
  <si>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</si>
  <si>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</si>
  <si>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</si>
  <si>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</si>
  <si>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</si>
  <si>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</si>
  <si>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</si>
  <si>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</si>
  <si>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</si>
  <si>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</si>
  <si>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</si>
  <si>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</si>
  <si>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</si>
  <si>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</si>
  <si>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</si>
  <si>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</si>
  <si>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</si>
  <si>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</si>
  <si>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</si>
  <si>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</si>
  <si>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</si>
  <si>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</si>
  <si>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</si>
  <si>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</si>
  <si>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</si>
  <si>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</si>
  <si>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</si>
  <si>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</si>
  <si>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</si>
  <si>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</si>
  <si>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</si>
  <si>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</si>
  <si>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</si>
  <si>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</si>
  <si>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</si>
  <si>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</si>
  <si>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</si>
  <si>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</si>
  <si>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</si>
  <si>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</si>
  <si>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</si>
  <si>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</si>
  <si>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</si>
  <si>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</si>
  <si>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</si>
  <si>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</si>
  <si>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</si>
  <si>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</si>
  <si>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</si>
  <si>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</si>
  <si>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</si>
  <si>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</si>
  <si>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</si>
  <si>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</si>
  <si>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</si>
  <si>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</si>
  <si>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</si>
  <si>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</si>
  <si>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</si>
  <si>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</si>
  <si>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</si>
  <si>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</si>
  <si>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</si>
  <si>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</si>
  <si>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</si>
  <si>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</si>
  <si>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</si>
  <si>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</si>
  <si>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</si>
  <si>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</si>
  <si>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</si>
  <si>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</si>
  <si>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</si>
  <si>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</si>
  <si>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</si>
  <si>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</si>
  <si>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</si>
  <si>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</si>
  <si>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</si>
  <si>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</si>
  <si>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</si>
  <si>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</si>
  <si>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</si>
  <si>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</si>
  <si>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</si>
  <si>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</si>
  <si>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</si>
  <si>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</si>
  <si>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</si>
  <si>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</si>
  <si>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</si>
  <si>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</si>
  <si>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</si>
  <si>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</si>
  <si>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</si>
  <si>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</si>
  <si>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</si>
  <si>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</si>
  <si>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</si>
  <si>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</si>
  <si>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</si>
  <si>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</si>
  <si>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</si>
  <si>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</si>
  <si>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</si>
  <si>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</si>
  <si>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</si>
  <si>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</si>
  <si>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</si>
  <si>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</si>
  <si>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</si>
  <si>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</si>
  <si>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</si>
  <si>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</si>
  <si>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</si>
  <si>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</si>
  <si>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</si>
  <si>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</si>
  <si>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</si>
  <si>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</si>
  <si>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</si>
  <si>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</si>
  <si>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</si>
  <si>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</si>
  <si>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</si>
  <si>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</si>
  <si>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</si>
  <si>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</si>
  <si>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</si>
  <si>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</si>
  <si>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</si>
  <si>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</si>
  <si>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</si>
  <si>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</si>
  <si>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</si>
  <si>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</si>
  <si>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</si>
  <si>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</si>
  <si>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</si>
  <si>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</si>
  <si>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</si>
  <si>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</si>
  <si>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</si>
  <si>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</si>
  <si>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</si>
  <si>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</si>
  <si>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</si>
  <si>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</si>
  <si>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</si>
  <si>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</si>
  <si>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</si>
  <si>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</si>
  <si>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</si>
  <si>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</si>
  <si>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</si>
  <si>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</si>
  <si>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</si>
  <si>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</si>
  <si>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</si>
  <si>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</si>
  <si>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</si>
  <si>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</si>
  <si>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</si>
  <si>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</si>
  <si>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</si>
  <si>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</si>
  <si>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</si>
  <si>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</si>
  <si>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</si>
  <si>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</si>
  <si>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</si>
  <si>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</si>
  <si>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</si>
  <si>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</si>
  <si>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</si>
  <si>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</si>
  <si>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</si>
  <si>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</si>
  <si>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</si>
  <si>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</si>
  <si>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</si>
  <si>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</si>
  <si>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</si>
  <si>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</si>
  <si>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</si>
  <si>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</si>
  <si>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</si>
  <si>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</si>
  <si>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</si>
  <si>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</si>
  <si>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</si>
  <si>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</si>
  <si>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</si>
  <si>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</si>
  <si>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</si>
  <si>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</si>
  <si>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</si>
  <si>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</si>
  <si>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</si>
  <si>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</si>
  <si>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</si>
  <si>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</si>
  <si>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</si>
  <si>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</si>
  <si>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</si>
  <si>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</si>
  <si>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</si>
  <si>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</si>
  <si>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</si>
  <si>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</si>
  <si>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</si>
  <si>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</si>
  <si>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</si>
  <si>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</si>
  <si>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</si>
  <si>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</si>
  <si>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</si>
  <si>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</si>
  <si>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</si>
  <si>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</si>
  <si>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</si>
  <si>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</si>
  <si>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</si>
  <si>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</si>
  <si>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</si>
  <si>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</si>
  <si>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</si>
  <si>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</si>
  <si>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</si>
  <si>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</si>
  <si>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</si>
  <si>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</si>
  <si>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</si>
  <si>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</si>
  <si>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</si>
  <si>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</si>
  <si>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</si>
  <si>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</si>
  <si>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</si>
  <si>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</si>
  <si>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</si>
  <si>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</si>
  <si>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</si>
  <si>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</si>
  <si>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</si>
  <si>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</si>
  <si>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</si>
  <si>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</si>
  <si>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</si>
  <si>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</si>
  <si>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</si>
  <si>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</si>
  <si>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</si>
  <si>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</si>
  <si>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</si>
  <si>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</si>
  <si>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</si>
  <si>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</si>
  <si>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</si>
  <si>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</si>
  <si>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</si>
  <si>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</si>
  <si>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</si>
  <si>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</si>
  <si>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</si>
  <si>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</si>
  <si>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</si>
  <si>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</si>
  <si>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</si>
  <si>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</si>
  <si>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</si>
  <si>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</si>
  <si>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</si>
  <si>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</si>
  <si>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</si>
  <si>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</si>
  <si>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</si>
  <si>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</si>
  <si>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</si>
  <si>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</si>
  <si>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</si>
  <si>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</si>
  <si>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</si>
  <si>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</si>
  <si>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</si>
  <si>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</si>
  <si>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</si>
  <si>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</si>
  <si>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</si>
  <si>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</si>
  <si>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</si>
  <si>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</si>
  <si>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</si>
  <si>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</si>
  <si>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</si>
  <si>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</si>
  <si>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</si>
  <si>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</si>
  <si>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</si>
  <si>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</si>
  <si>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</si>
  <si>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</si>
  <si>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</si>
  <si>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</si>
  <si>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</si>
  <si>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</si>
  <si>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</si>
  <si>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</si>
  <si>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</si>
  <si>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</si>
  <si>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</si>
  <si>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</si>
  <si>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</si>
  <si>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</si>
  <si>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</si>
  <si>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</si>
  <si>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</si>
  <si>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</si>
  <si>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</si>
  <si>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</si>
  <si>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</si>
  <si>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</si>
  <si>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</si>
  <si>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</si>
  <si>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</si>
  <si>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</si>
  <si>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</si>
  <si>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</si>
  <si>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</si>
  <si>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</si>
  <si>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</si>
  <si>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</si>
  <si>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</si>
  <si>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</si>
  <si>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</si>
  <si>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</si>
  <si>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</si>
  <si>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</si>
  <si>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</si>
  <si>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</si>
  <si>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</si>
  <si>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</si>
  <si>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</si>
  <si>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</si>
  <si>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</si>
  <si>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</si>
  <si>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</si>
  <si>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</si>
  <si>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</si>
  <si>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</si>
  <si>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</si>
  <si>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</si>
  <si>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</si>
  <si>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</si>
  <si>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</si>
  <si>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</si>
  <si>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</si>
  <si>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</si>
  <si>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</si>
  <si>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</si>
  <si>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</si>
  <si>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</si>
  <si>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</si>
  <si>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</si>
  <si>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</si>
  <si>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</si>
  <si>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</si>
  <si>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</si>
  <si>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</si>
  <si>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</si>
  <si>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</si>
  <si>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</si>
  <si>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</si>
  <si>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</si>
  <si>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</si>
  <si>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</si>
  <si>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</si>
  <si>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</si>
  <si>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</si>
  <si>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</si>
  <si>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</si>
  <si>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</si>
  <si>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</si>
  <si>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</si>
  <si>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</si>
  <si>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</si>
  <si>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</si>
  <si>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</si>
  <si>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</si>
  <si>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</si>
  <si>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</si>
  <si>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</si>
  <si>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</si>
  <si>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</si>
  <si>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</si>
  <si>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</si>
  <si>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</si>
  <si>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</si>
  <si>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</si>
  <si>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</si>
  <si>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</si>
  <si>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</si>
  <si>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</si>
  <si>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</si>
  <si>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</si>
  <si>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</si>
  <si>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</si>
  <si>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</si>
  <si>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</si>
  <si>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</si>
  <si>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</si>
  <si>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</si>
  <si>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</si>
  <si>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</si>
  <si>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</si>
  <si>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</si>
  <si>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</si>
  <si>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</si>
  <si>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</si>
  <si>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</si>
  <si>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</si>
  <si>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</si>
  <si>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</si>
  <si>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</si>
  <si>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</si>
  <si>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</si>
  <si>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</si>
  <si>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</si>
  <si>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</si>
  <si>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</si>
  <si>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</si>
  <si>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</si>
  <si>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</si>
  <si>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</si>
  <si>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</si>
  <si>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</si>
  <si>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</si>
  <si>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</si>
  <si>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</si>
  <si>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</si>
  <si>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</si>
  <si>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</si>
  <si>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</si>
  <si>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</si>
  <si>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</si>
  <si>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</si>
  <si>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</si>
  <si>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</si>
  <si>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</si>
  <si>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</si>
  <si>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</si>
  <si>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</si>
  <si>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</si>
  <si>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</si>
  <si>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</si>
  <si>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</si>
  <si>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</si>
  <si>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</si>
  <si>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</si>
  <si>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</si>
  <si>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</si>
  <si>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</si>
  <si>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</si>
  <si>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</si>
  <si>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</si>
  <si>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</si>
  <si>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</si>
  <si>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</si>
  <si>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</si>
  <si>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</si>
  <si>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</si>
  <si>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</si>
  <si>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</si>
  <si>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</si>
  <si>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</si>
  <si>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</si>
  <si>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</si>
  <si>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</si>
  <si>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</si>
  <si>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</si>
  <si>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</si>
  <si>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</si>
  <si>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</si>
  <si>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</si>
  <si>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</si>
  <si>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</si>
  <si>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</si>
  <si>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</si>
  <si>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</si>
  <si>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</si>
  <si>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</si>
  <si>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</si>
  <si>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</si>
  <si>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</si>
  <si>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</si>
  <si>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</si>
  <si>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</si>
  <si>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</si>
  <si>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</si>
  <si>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</si>
  <si>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</si>
  <si>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</si>
  <si>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</si>
  <si>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</si>
  <si>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</si>
  <si>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</si>
  <si>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</si>
  <si>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</si>
  <si>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</si>
  <si>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</si>
  <si>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</si>
  <si>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</si>
  <si>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</si>
  <si>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</si>
  <si>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</si>
  <si>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</si>
  <si>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</si>
  <si>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</si>
  <si>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</si>
  <si>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</si>
  <si>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</si>
  <si>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</si>
  <si>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</si>
  <si>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</si>
  <si>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</si>
  <si>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</si>
  <si>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</si>
  <si>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</si>
  <si>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</si>
  <si>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</si>
  <si>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</si>
  <si>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</si>
  <si>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</si>
  <si>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</si>
  <si>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</si>
  <si>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</si>
  <si>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</si>
  <si>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</si>
  <si>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</si>
  <si>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</si>
  <si>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</si>
  <si>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</si>
  <si>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</si>
  <si>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</si>
  <si>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</si>
  <si>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</si>
  <si>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</si>
  <si>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</si>
  <si>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</si>
  <si>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</si>
  <si>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</si>
  <si>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</si>
  <si>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</si>
  <si>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</si>
  <si>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</si>
  <si>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</si>
  <si>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</si>
  <si>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</si>
  <si>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</si>
  <si>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</si>
  <si>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</si>
  <si>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</si>
  <si>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</si>
  <si>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</si>
  <si>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</si>
  <si>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</si>
  <si>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</si>
  <si>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</si>
  <si>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</si>
  <si>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</si>
  <si>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</si>
  <si>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</si>
  <si>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</si>
  <si>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</si>
  <si>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</si>
  <si>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</si>
  <si>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</si>
  <si>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</si>
  <si>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</si>
  <si>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</si>
  <si>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</si>
  <si>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</si>
  <si>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</si>
  <si>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</si>
  <si>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</si>
  <si>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</si>
  <si>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</si>
  <si>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</si>
  <si>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</si>
  <si>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</si>
  <si>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</si>
  <si>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</si>
  <si>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</si>
  <si>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</si>
  <si>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</si>
  <si>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</si>
  <si>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</si>
  <si>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</si>
  <si>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</si>
  <si>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</si>
  <si>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</si>
  <si>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</si>
  <si>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</si>
  <si>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</si>
  <si>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</si>
  <si>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</si>
  <si>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</si>
  <si>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</si>
  <si>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</si>
  <si>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</si>
  <si>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</si>
  <si>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</si>
  <si>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</si>
  <si>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</si>
  <si>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</si>
  <si>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</si>
  <si>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</si>
  <si>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</si>
  <si>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</si>
  <si>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</si>
  <si>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</si>
  <si>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</si>
  <si>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</si>
  <si>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</si>
  <si>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</si>
  <si>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</si>
  <si>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</si>
  <si>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</si>
  <si>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</si>
  <si>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</si>
  <si>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</si>
  <si>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</si>
  <si>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</si>
  <si>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</si>
  <si>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</si>
  <si>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</si>
  <si>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</si>
  <si>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</si>
  <si>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</si>
  <si>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</si>
  <si>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</si>
  <si>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</si>
  <si>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</si>
  <si>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</si>
  <si>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</si>
  <si>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</si>
  <si>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</si>
  <si>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</si>
  <si>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</si>
  <si>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</si>
  <si>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</si>
  <si>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</si>
  <si>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</si>
  <si>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</si>
  <si>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</si>
  <si>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</si>
  <si>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</si>
  <si>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</si>
  <si>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</si>
  <si>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</si>
  <si>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</si>
  <si>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</si>
  <si>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</si>
  <si>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</si>
  <si>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</si>
  <si>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</si>
  <si>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</si>
  <si>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</si>
  <si>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</si>
  <si>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</si>
  <si>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</si>
  <si>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</si>
  <si>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</si>
  <si>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</si>
  <si>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</si>
  <si>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</si>
  <si>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</si>
  <si>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</si>
  <si>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</si>
  <si>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</si>
  <si>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</si>
  <si>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</si>
  <si>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</si>
  <si>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</si>
  <si>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</si>
  <si>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</si>
  <si>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</si>
  <si>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</si>
  <si>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</si>
  <si>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</si>
  <si>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</si>
  <si>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</si>
  <si>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</si>
  <si>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</si>
  <si>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</si>
  <si>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</si>
  <si>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</si>
  <si>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</si>
  <si>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</si>
  <si>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</si>
  <si>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</si>
  <si>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</si>
  <si>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</si>
  <si>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</si>
  <si>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</si>
  <si>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</si>
  <si>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</si>
  <si>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</si>
  <si>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</si>
  <si>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</si>
  <si>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</si>
  <si>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</si>
  <si>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</si>
  <si>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</si>
  <si>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</si>
  <si>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</si>
  <si>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</si>
  <si>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</si>
  <si>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</si>
  <si>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</si>
  <si>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</si>
  <si>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</si>
  <si>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</si>
  <si>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</si>
  <si>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</si>
  <si>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</si>
  <si>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</si>
  <si>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</si>
  <si>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</si>
  <si>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</si>
  <si>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</si>
  <si>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</si>
  <si>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</si>
  <si>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</si>
  <si>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</si>
  <si>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</si>
  <si>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</si>
  <si>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</si>
  <si>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</si>
  <si>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</si>
  <si>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</si>
  <si>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</si>
  <si>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</si>
  <si>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</si>
  <si>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</si>
  <si>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</si>
  <si>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</si>
  <si>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</si>
  <si>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</si>
  <si>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</si>
  <si>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</si>
  <si>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</si>
  <si>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</si>
  <si>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</si>
  <si>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</si>
  <si>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</si>
  <si>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</si>
  <si>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</si>
  <si>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</si>
  <si>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</si>
  <si>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</si>
  <si>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</si>
  <si>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</si>
  <si>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</si>
  <si>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</si>
  <si>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</si>
  <si>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</si>
  <si>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</si>
  <si>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</si>
  <si>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</si>
  <si>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</si>
  <si>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</si>
  <si>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</si>
  <si>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</si>
  <si>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</si>
  <si>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</si>
  <si>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</si>
  <si>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</si>
  <si>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</si>
  <si>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</si>
  <si>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</si>
  <si>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</si>
  <si>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</si>
  <si>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</si>
  <si>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</si>
  <si>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</si>
  <si>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</si>
  <si>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</si>
  <si>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</si>
  <si>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</si>
  <si>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</si>
  <si>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</si>
  <si>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</si>
  <si>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</si>
  <si>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</si>
  <si>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</si>
  <si>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</si>
  <si>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</si>
  <si>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</si>
  <si>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</si>
  <si>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</si>
  <si>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</si>
  <si>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</si>
  <si>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</si>
  <si>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</si>
  <si>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</si>
  <si>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</si>
  <si>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</si>
  <si>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</si>
  <si>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</si>
  <si>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</si>
  <si>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</si>
  <si>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</si>
  <si>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</si>
  <si>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</si>
  <si>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</si>
  <si>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</si>
  <si>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</si>
  <si>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</si>
  <si>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</si>
  <si>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</si>
  <si>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</si>
  <si>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</si>
  <si>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</si>
  <si>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</si>
  <si>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</si>
  <si>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</si>
  <si>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</si>
  <si>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</si>
  <si>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</si>
  <si>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</si>
  <si>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</si>
  <si>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</si>
  <si>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</si>
  <si>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</si>
  <si>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</si>
  <si>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</si>
  <si>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</si>
  <si>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</si>
  <si>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</si>
  <si>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</si>
  <si>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</si>
  <si>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</si>
  <si>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</si>
  <si>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</si>
  <si>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</si>
  <si>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</si>
  <si>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</si>
  <si>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</si>
  <si>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</si>
  <si>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</si>
  <si>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</si>
  <si>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</si>
  <si>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</si>
  <si>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</si>
  <si>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</si>
  <si>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</si>
  <si>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</si>
  <si>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</si>
  <si>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</si>
  <si>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</si>
  <si>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</si>
  <si>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</si>
  <si>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</si>
  <si>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</si>
  <si>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</si>
  <si>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</si>
  <si>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</si>
  <si>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</si>
  <si>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</si>
  <si>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</si>
  <si>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</si>
  <si>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</si>
  <si>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</si>
  <si>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</si>
  <si>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</si>
  <si>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</si>
  <si>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</si>
  <si>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</si>
  <si>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</si>
  <si>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</si>
  <si>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</si>
  <si>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</si>
  <si>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</si>
  <si>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</si>
  <si>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</si>
  <si>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</si>
  <si>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</si>
  <si>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</si>
  <si>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</si>
  <si>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</si>
  <si>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</si>
  <si>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</si>
  <si>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</si>
  <si>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</si>
  <si>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</si>
  <si>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</si>
  <si>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</si>
  <si>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</si>
  <si>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</si>
  <si>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</si>
  <si>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</si>
  <si>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</si>
  <si>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</si>
  <si>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</si>
  <si>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</si>
  <si>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</si>
  <si>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</si>
  <si>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</si>
  <si>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</si>
  <si>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</si>
  <si>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</si>
  <si>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</si>
  <si>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</si>
  <si>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</si>
  <si>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</si>
  <si>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</si>
  <si>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</si>
  <si>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</si>
  <si>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</si>
  <si>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</si>
  <si>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</si>
  <si>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</si>
  <si>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</si>
  <si>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</si>
  <si>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</si>
  <si>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</si>
  <si>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</si>
  <si>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</si>
  <si>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</si>
  <si>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</si>
  <si>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</si>
  <si>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</si>
  <si>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</si>
  <si>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</si>
  <si>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</si>
  <si>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</si>
  <si>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</si>
  <si>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</si>
  <si>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</si>
  <si>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</si>
  <si>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</si>
  <si>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</si>
  <si>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</si>
  <si>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</si>
  <si>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</si>
  <si>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</si>
  <si>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</si>
  <si>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</si>
  <si>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</si>
  <si>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</si>
  <si>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</si>
  <si>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</si>
  <si>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</si>
  <si>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</si>
  <si>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</si>
  <si>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</si>
  <si>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</si>
  <si>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</si>
  <si>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</si>
  <si>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</si>
  <si>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</si>
  <si>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</si>
  <si>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</si>
  <si>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</si>
  <si>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</si>
  <si>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</si>
  <si>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</si>
  <si>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</si>
  <si>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</si>
  <si>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</si>
  <si>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</si>
  <si>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</si>
  <si>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</si>
  <si>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</si>
  <si>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</si>
  <si>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</si>
  <si>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</si>
  <si>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</si>
  <si>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</si>
  <si>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</si>
  <si>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</si>
  <si>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</si>
  <si>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</si>
  <si>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</si>
  <si>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</si>
  <si>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</si>
  <si>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</si>
  <si>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</si>
  <si>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</si>
  <si>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</si>
  <si>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</si>
  <si>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</si>
  <si>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</si>
  <si>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</si>
  <si>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</si>
  <si>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</si>
  <si>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</si>
  <si>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</si>
  <si>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</si>
  <si>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</si>
  <si>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</si>
  <si>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</si>
  <si>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</si>
  <si>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</si>
  <si>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</si>
  <si>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</si>
  <si>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</si>
  <si>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</si>
  <si>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</si>
  <si>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</si>
  <si>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</si>
  <si>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</si>
  <si>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</si>
  <si>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</si>
  <si>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</si>
  <si>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</si>
  <si>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</si>
  <si>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</si>
  <si>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</si>
  <si>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</si>
  <si>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</si>
  <si>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</si>
  <si>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</si>
  <si>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</si>
  <si>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</si>
  <si>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</si>
  <si>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</si>
  <si>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</si>
  <si>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</si>
  <si>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</si>
  <si>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</si>
  <si>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</si>
  <si>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</si>
  <si>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</si>
  <si>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</si>
  <si>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</si>
  <si>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</si>
  <si>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</si>
  <si>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</si>
  <si>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</si>
  <si>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</si>
  <si>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</si>
  <si>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</si>
  <si>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</si>
  <si>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</si>
  <si>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</si>
  <si>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</si>
  <si>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</si>
  <si>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</si>
  <si>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</si>
  <si>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</si>
  <si>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</si>
  <si>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</si>
  <si>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</si>
  <si>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</si>
  <si>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</si>
  <si>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</si>
  <si>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</si>
  <si>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</si>
  <si>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</si>
  <si>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</si>
  <si>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</si>
  <si>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</si>
  <si>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</si>
  <si>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</si>
  <si>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</si>
  <si>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</si>
  <si>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</si>
  <si>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</si>
  <si>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</si>
  <si>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</si>
  <si>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</si>
  <si>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</si>
  <si>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</si>
  <si>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</si>
  <si>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</si>
  <si>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</si>
  <si>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</si>
  <si>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</si>
  <si>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</si>
  <si>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</si>
  <si>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</si>
  <si>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</si>
  <si>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</si>
  <si>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</si>
  <si>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</si>
  <si>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</si>
  <si>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</si>
  <si>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</si>
  <si>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</si>
  <si>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</si>
  <si>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</si>
  <si>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</si>
  <si>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</si>
  <si>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</si>
  <si>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</si>
  <si>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</si>
  <si>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</si>
  <si>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</si>
  <si>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</si>
  <si>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</si>
  <si>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</si>
  <si>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</si>
  <si>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</si>
  <si>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</si>
  <si>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</si>
  <si>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</si>
  <si>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</si>
  <si>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</si>
  <si>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</si>
  <si>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</si>
  <si>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</si>
  <si>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</si>
  <si>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</si>
  <si>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</si>
  <si>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</si>
  <si>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</si>
  <si>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</si>
  <si>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</si>
  <si>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</si>
  <si>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</si>
  <si>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</si>
  <si>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</si>
  <si>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</si>
  <si>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</si>
  <si>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</si>
  <si>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</si>
  <si>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</si>
  <si>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</si>
  <si>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</si>
  <si>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</si>
  <si>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</si>
  <si>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</si>
  <si>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</si>
  <si>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</si>
  <si>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</si>
  <si>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</si>
  <si>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</si>
  <si>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</si>
  <si>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</si>
  <si>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</si>
  <si>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</si>
  <si>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</si>
  <si>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</si>
  <si>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</si>
  <si>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</si>
  <si>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</si>
  <si>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</si>
  <si>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</si>
  <si>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</si>
  <si>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</si>
  <si>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</si>
  <si>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</si>
  <si>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</si>
  <si>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</si>
  <si>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</si>
  <si>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</si>
  <si>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</si>
  <si>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</si>
  <si>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</si>
  <si>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</si>
  <si>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</si>
  <si>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</si>
  <si>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</si>
  <si>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</si>
  <si>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</si>
  <si>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</si>
  <si>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</si>
  <si>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</si>
  <si>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</si>
  <si>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</si>
  <si>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</si>
  <si>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</si>
  <si>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</si>
  <si>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</si>
  <si>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</si>
  <si>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</si>
  <si>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</si>
  <si>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</si>
  <si>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</si>
  <si>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</si>
  <si>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</si>
  <si>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</si>
  <si>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</si>
  <si>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</si>
  <si>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</si>
  <si>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</si>
  <si>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</si>
  <si>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</si>
  <si>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</si>
  <si>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</si>
  <si>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</si>
  <si>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</si>
  <si>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</si>
  <si>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</si>
  <si>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</si>
  <si>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</si>
  <si>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</si>
  <si>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</si>
  <si>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</si>
  <si>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</si>
  <si>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</si>
  <si>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</si>
  <si>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</si>
  <si>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</si>
  <si>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</si>
  <si>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</si>
  <si>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</si>
  <si>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</si>
  <si>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</si>
  <si>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</si>
  <si>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</si>
  <si>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</si>
  <si>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</si>
  <si>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</si>
  <si>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</si>
  <si>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</si>
  <si>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</si>
  <si>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</si>
  <si>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</si>
  <si>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</si>
  <si>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</si>
  <si>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</si>
  <si>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</si>
  <si>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</si>
  <si>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</si>
  <si>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</si>
  <si>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</si>
  <si>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</si>
  <si>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</si>
  <si>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</si>
  <si>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</si>
  <si>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</si>
  <si>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</si>
  <si>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</si>
  <si>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</si>
  <si>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</si>
  <si>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</si>
  <si>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</si>
  <si>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</si>
  <si>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</si>
  <si>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</si>
  <si>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</si>
  <si>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</si>
  <si>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</si>
  <si>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</si>
  <si>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</si>
  <si>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</si>
  <si>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</si>
  <si>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</si>
  <si>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</si>
  <si>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</si>
  <si>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</si>
  <si>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</si>
  <si>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</si>
  <si>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</si>
  <si>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</si>
  <si>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</si>
  <si>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</si>
  <si>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</si>
  <si>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</si>
  <si>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</si>
  <si>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</si>
  <si>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</si>
  <si>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</si>
  <si>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</si>
  <si>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</si>
  <si>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</si>
  <si>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</si>
  <si>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</si>
  <si>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</si>
  <si>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</si>
  <si>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</si>
  <si>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</si>
  <si>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</si>
  <si>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</si>
  <si>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</si>
  <si>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</si>
  <si>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</si>
  <si>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</si>
  <si>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</si>
  <si>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</si>
  <si>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</si>
  <si>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</si>
  <si>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</si>
  <si>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</si>
  <si>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</si>
  <si>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</si>
  <si>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</si>
  <si>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</si>
  <si>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</si>
  <si>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</si>
  <si>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</si>
  <si>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</si>
  <si>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</si>
  <si>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</si>
  <si>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</si>
  <si>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</si>
  <si>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</si>
  <si>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</si>
  <si>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</si>
  <si>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</si>
  <si>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</si>
  <si>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</si>
  <si>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</si>
  <si>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</si>
  <si>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</si>
  <si>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</si>
  <si>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</si>
  <si>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</si>
  <si>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</si>
  <si>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</si>
  <si>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</si>
  <si>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</si>
  <si>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</si>
  <si>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</si>
  <si>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</si>
  <si>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</si>
  <si>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</si>
  <si>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</si>
  <si>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</si>
  <si>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</si>
  <si>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</si>
  <si>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</si>
  <si>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</si>
  <si>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</si>
  <si>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</si>
  <si>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</si>
  <si>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</si>
  <si>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</si>
  <si>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</si>
  <si>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</si>
  <si>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</si>
  <si>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</si>
  <si>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</si>
  <si>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</si>
  <si>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</si>
  <si>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</si>
  <si>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</si>
  <si>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</si>
  <si>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</si>
  <si>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</si>
  <si>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</si>
  <si>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</si>
  <si>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</si>
  <si>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</si>
  <si>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</si>
  <si>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</si>
  <si>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</si>
  <si>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</si>
  <si>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</si>
  <si>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</si>
  <si>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</si>
  <si>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</si>
  <si>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</si>
  <si>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</si>
  <si>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</si>
  <si>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</si>
  <si>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</si>
  <si>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</si>
  <si>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</si>
  <si>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</si>
  <si>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</si>
  <si>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</si>
  <si>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</si>
  <si>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</si>
  <si>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</si>
  <si>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</si>
  <si>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</si>
  <si>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</si>
  <si>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</si>
  <si>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</si>
  <si>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</si>
  <si>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</si>
  <si>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</si>
  <si>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</si>
  <si>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</si>
  <si>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</si>
  <si>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</si>
  <si>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</si>
  <si>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</si>
  <si>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</si>
  <si>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</si>
  <si>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</si>
  <si>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</si>
  <si>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</si>
  <si>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</si>
  <si>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</si>
  <si>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</si>
  <si>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</si>
  <si>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</si>
  <si>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</si>
  <si>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</si>
  <si>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</si>
  <si>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</si>
  <si>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</si>
  <si>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</si>
  <si>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</si>
  <si>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</si>
  <si>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</si>
  <si>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</si>
  <si>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</si>
  <si>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</si>
  <si>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</si>
  <si>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</si>
  <si>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</si>
  <si>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</si>
  <si>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</si>
  <si>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</si>
  <si>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</si>
  <si>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</si>
  <si>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</si>
  <si>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</si>
  <si>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</si>
  <si>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</si>
  <si>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</si>
  <si>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</si>
  <si>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</si>
  <si>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</si>
  <si>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</si>
  <si>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</si>
  <si>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</si>
  <si>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</si>
  <si>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</si>
  <si>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</si>
  <si>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</si>
  <si>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</si>
  <si>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</si>
  <si>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</si>
  <si>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</si>
  <si>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</si>
  <si>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</si>
  <si>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</si>
  <si>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</si>
  <si>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</si>
  <si>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</si>
  <si>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</si>
  <si>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</si>
  <si>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</si>
  <si>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</si>
  <si>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</si>
  <si>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</si>
  <si>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</si>
  <si>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</si>
  <si>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</si>
  <si>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</si>
  <si>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</si>
  <si>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</si>
  <si>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</si>
  <si>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</si>
  <si>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</si>
  <si>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</si>
  <si>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</si>
  <si>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</si>
  <si>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</si>
  <si>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</si>
  <si>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</si>
  <si>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</si>
  <si>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</si>
  <si>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</si>
  <si>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</si>
  <si>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</si>
  <si>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</si>
  <si>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</si>
  <si>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</si>
  <si>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</si>
  <si>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</si>
  <si>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</si>
  <si>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</si>
  <si>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</si>
  <si>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</si>
  <si>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</si>
  <si>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</si>
  <si>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</si>
  <si>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</si>
  <si>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</si>
  <si>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</si>
  <si>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</si>
  <si>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</si>
  <si>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</si>
  <si>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</si>
  <si>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</si>
  <si>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</si>
  <si>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</si>
  <si>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</si>
  <si>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</si>
  <si>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</si>
  <si>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</si>
  <si>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</si>
  <si>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</si>
  <si>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</si>
  <si>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</si>
  <si>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</si>
  <si>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</si>
  <si>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</si>
  <si>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</si>
  <si>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</si>
  <si>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</si>
  <si>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</si>
  <si>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</si>
  <si>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</si>
  <si>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</si>
  <si>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</si>
  <si>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</si>
  <si>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</si>
  <si>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</si>
  <si>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</si>
  <si>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</si>
  <si>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</si>
  <si>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</si>
  <si>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</si>
  <si>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</si>
  <si>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</si>
  <si>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</si>
  <si>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</si>
  <si>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</si>
  <si>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</si>
  <si>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</si>
  <si>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</si>
  <si>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</si>
  <si>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</si>
  <si>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</si>
  <si>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</si>
  <si>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</si>
  <si>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</si>
  <si>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</si>
  <si>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</si>
  <si>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</si>
  <si>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</si>
  <si>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</si>
  <si>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</si>
  <si>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</si>
  <si>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</si>
  <si>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</si>
  <si>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</si>
  <si>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</si>
  <si>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</si>
  <si>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</si>
  <si>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</si>
  <si>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</si>
  <si>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</si>
  <si>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</si>
  <si>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</si>
  <si>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</si>
  <si>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</si>
  <si>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</si>
  <si>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</si>
  <si>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</si>
  <si>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</si>
  <si>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</si>
  <si>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</si>
  <si>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</si>
  <si>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</si>
  <si>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</si>
  <si>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</si>
  <si>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</si>
  <si>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</si>
  <si>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</si>
  <si>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</si>
  <si>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</si>
  <si>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</si>
  <si>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</si>
  <si>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</si>
  <si>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</si>
  <si>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</si>
  <si>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</si>
  <si>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</si>
  <si>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</si>
  <si>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</si>
  <si>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</si>
  <si>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</si>
  <si>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</si>
  <si>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</si>
  <si>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</si>
  <si>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</si>
  <si>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</si>
  <si>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</si>
  <si>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</si>
  <si>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</si>
  <si>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</si>
  <si>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</si>
  <si>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</si>
  <si>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</si>
  <si>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</si>
  <si>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</si>
  <si>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</si>
  <si>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</si>
  <si>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</si>
  <si>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</si>
  <si>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</si>
  <si>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</si>
  <si>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</si>
  <si>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</si>
  <si>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</si>
  <si>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</si>
  <si>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</si>
  <si>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</si>
  <si>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</si>
  <si>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</si>
  <si>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</si>
  <si>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</si>
  <si>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</si>
  <si>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</si>
  <si>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</si>
  <si>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</si>
  <si>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</si>
  <si>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</si>
  <si>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</si>
  <si>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</si>
  <si>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</si>
  <si>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</si>
  <si>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</si>
  <si>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</si>
  <si>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</si>
  <si>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</si>
  <si>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</si>
  <si>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</si>
  <si>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</si>
  <si>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</si>
  <si>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</si>
  <si>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</si>
  <si>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</si>
  <si>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</si>
  <si>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</si>
  <si>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</si>
  <si>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</si>
  <si>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</si>
  <si>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</si>
  <si>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</si>
  <si>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</si>
  <si>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</si>
  <si>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</si>
  <si>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</si>
  <si>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</si>
  <si>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</si>
  <si>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</si>
  <si>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</si>
  <si>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</si>
  <si>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</si>
  <si>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</si>
  <si>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</si>
  <si>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</si>
  <si>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</si>
  <si>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</si>
  <si>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</si>
  <si>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</si>
  <si>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</si>
  <si>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</si>
  <si>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</si>
  <si>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</si>
  <si>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</si>
  <si>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</si>
  <si>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</si>
  <si>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</si>
  <si>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</si>
  <si>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</si>
  <si>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</si>
  <si>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</si>
  <si>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</si>
  <si>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</si>
  <si>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</si>
  <si>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</si>
  <si>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</si>
  <si>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</si>
  <si>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</si>
  <si>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</si>
  <si>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</si>
  <si>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</si>
  <si>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</si>
  <si>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</si>
  <si>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</si>
  <si>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</si>
  <si>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</si>
  <si>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</si>
  <si>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</si>
  <si>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</si>
  <si>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</si>
  <si>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</si>
  <si>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</si>
  <si>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</si>
  <si>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</si>
  <si>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</si>
  <si>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</si>
  <si>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</si>
  <si>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</si>
  <si>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</si>
  <si>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</si>
  <si>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</si>
  <si>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</si>
  <si>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</si>
  <si>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</si>
  <si>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</si>
  <si>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</si>
  <si>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</si>
  <si>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</si>
  <si>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</si>
  <si>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</si>
  <si>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</si>
  <si>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</si>
  <si>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</si>
  <si>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</si>
  <si>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</si>
  <si>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</si>
  <si>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</si>
  <si>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</si>
  <si>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</si>
  <si>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</si>
  <si>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</si>
  <si>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</si>
  <si>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</si>
  <si>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</si>
  <si>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</si>
  <si>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</si>
  <si>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</si>
  <si>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</si>
  <si>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</si>
  <si>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</si>
  <si>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</si>
  <si>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</si>
  <si>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</si>
  <si>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</si>
  <si>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</si>
  <si>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</si>
  <si>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</si>
  <si>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</si>
  <si>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</si>
  <si>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</si>
  <si>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</si>
  <si>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</si>
  <si>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</si>
  <si>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</si>
  <si>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</si>
  <si>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</si>
  <si>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</si>
  <si>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</si>
  <si>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</si>
  <si>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</si>
  <si>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</si>
  <si>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</si>
  <si>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</si>
  <si>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</si>
  <si>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</si>
  <si>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</si>
  <si>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</si>
  <si>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</si>
  <si>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</si>
  <si>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</si>
  <si>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</si>
  <si>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</si>
  <si>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</si>
  <si>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</si>
  <si>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</si>
  <si>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</si>
  <si>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</si>
  <si>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</si>
  <si>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</si>
  <si>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</si>
  <si>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</si>
  <si>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</si>
  <si>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</si>
  <si>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</si>
  <si>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</si>
  <si>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</si>
  <si>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</si>
  <si>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</si>
  <si>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</si>
  <si>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</si>
  <si>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</si>
  <si>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</si>
  <si>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</si>
  <si>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</si>
  <si>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</si>
  <si>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</si>
  <si>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</si>
  <si>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</si>
  <si>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</si>
  <si>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</si>
  <si>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</si>
  <si>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</si>
  <si>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</si>
  <si>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</si>
  <si>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</si>
  <si>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</si>
  <si>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</si>
  <si>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</si>
  <si>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</si>
  <si>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</si>
  <si>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</si>
  <si>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</si>
  <si>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</si>
  <si>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</si>
  <si>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</si>
  <si>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</si>
  <si>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</si>
  <si>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</si>
  <si>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</si>
  <si>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</si>
  <si>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</si>
  <si>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</si>
  <si>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</si>
  <si>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</si>
  <si>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</si>
  <si>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</si>
  <si>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</si>
  <si>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</si>
  <si>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</si>
  <si>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</si>
  <si>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</si>
  <si>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</si>
  <si>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</si>
  <si>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</si>
  <si>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</si>
  <si>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</si>
  <si>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</si>
  <si>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</si>
  <si>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</si>
  <si>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</si>
  <si>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</si>
  <si>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</si>
  <si>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</si>
  <si>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</si>
  <si>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</si>
  <si>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</si>
  <si>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</si>
  <si>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</si>
  <si>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</si>
  <si>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</si>
  <si>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</si>
  <si>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</si>
  <si>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</si>
  <si>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</si>
  <si>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</si>
  <si>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</si>
  <si>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</si>
  <si>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</si>
  <si>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</si>
  <si>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</si>
  <si>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</si>
  <si>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</si>
  <si>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</si>
  <si>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</si>
  <si>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</si>
  <si>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</si>
  <si>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</si>
  <si>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</si>
  <si>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</si>
  <si>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</si>
  <si>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</si>
  <si>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</si>
  <si>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</si>
  <si>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</si>
  <si>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</si>
  <si>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</si>
  <si>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</si>
  <si>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</si>
  <si>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</si>
  <si>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</si>
  <si>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</si>
  <si>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</si>
  <si>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</si>
  <si>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</si>
  <si>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</si>
  <si>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</si>
  <si>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</si>
  <si>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</si>
  <si>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</si>
  <si>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</si>
  <si>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</si>
  <si>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</si>
  <si>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</si>
  <si>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</si>
  <si>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</si>
  <si>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</si>
  <si>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</si>
  <si>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</si>
  <si>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</si>
  <si>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</si>
  <si>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</si>
  <si>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</si>
  <si>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</si>
  <si>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</si>
  <si>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</si>
  <si>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</si>
  <si>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</si>
  <si>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</si>
  <si>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</si>
  <si>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</si>
  <si>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</si>
  <si>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</si>
  <si>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</si>
  <si>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</si>
  <si>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</si>
  <si>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</si>
  <si>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</si>
  <si>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</si>
  <si>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</si>
  <si>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</si>
  <si>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</si>
  <si>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</si>
  <si>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</si>
  <si>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</si>
  <si>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</si>
  <si>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</si>
  <si>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</si>
  <si>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</si>
  <si>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</si>
  <si>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</si>
  <si>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</si>
  <si>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</si>
  <si>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</si>
  <si>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</si>
  <si>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</si>
  <si>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</si>
  <si>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</si>
  <si>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</si>
  <si>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</si>
  <si>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</si>
  <si>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</si>
  <si>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</si>
  <si>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</si>
  <si>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</si>
  <si>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</si>
  <si>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</si>
  <si>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</si>
  <si>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</si>
  <si>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</si>
  <si>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</si>
  <si>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</si>
  <si>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</si>
  <si>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</si>
  <si>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</si>
  <si>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</si>
  <si>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</si>
  <si>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</si>
  <si>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</si>
  <si>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</si>
  <si>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</si>
  <si>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</si>
  <si>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</si>
  <si>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</si>
  <si>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</si>
  <si>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</si>
  <si>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</si>
  <si>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</si>
  <si>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</si>
  <si>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</si>
  <si>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</si>
  <si>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</si>
  <si>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</si>
  <si>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</si>
  <si>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</si>
  <si>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</si>
  <si>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</si>
  <si>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</si>
  <si>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</si>
  <si>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</si>
  <si>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</si>
  <si>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</si>
  <si>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</si>
  <si>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</si>
  <si>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</si>
  <si>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</si>
  <si>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</si>
  <si>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</si>
  <si>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</si>
  <si>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</si>
  <si>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</si>
  <si>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</si>
  <si>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</si>
  <si>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</si>
  <si>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</si>
  <si>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</si>
  <si>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</si>
  <si>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</si>
  <si>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</si>
  <si>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</si>
  <si>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</si>
  <si>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</si>
  <si>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</si>
  <si>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</si>
  <si>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</si>
  <si>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</si>
  <si>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</si>
  <si>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</si>
  <si>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</si>
  <si>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</si>
  <si>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</si>
  <si>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</si>
  <si>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</si>
  <si>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</si>
  <si>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</si>
  <si>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</si>
  <si>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</si>
  <si>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</si>
  <si>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</si>
  <si>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</si>
  <si>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</si>
  <si>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</si>
  <si>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</si>
  <si>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</si>
  <si>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</si>
  <si>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</si>
  <si>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</si>
  <si>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</si>
  <si>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</si>
  <si>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</si>
  <si>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</si>
  <si>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</si>
  <si>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</si>
  <si>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</si>
  <si>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</si>
  <si>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</si>
  <si>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</si>
  <si>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</si>
  <si>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</si>
  <si>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</si>
  <si>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</si>
  <si>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</si>
  <si>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</si>
  <si>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</si>
  <si>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</si>
  <si>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</si>
  <si>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</si>
  <si>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</si>
  <si>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</si>
  <si>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</si>
  <si>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</si>
  <si>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</si>
  <si>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</si>
  <si>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</si>
  <si>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</si>
  <si>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</si>
  <si>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</si>
  <si>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</si>
  <si>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</si>
  <si>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</si>
  <si>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</si>
  <si>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</si>
  <si>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</si>
  <si>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</si>
  <si>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</si>
  <si>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</si>
  <si>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</si>
  <si>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</si>
  <si>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</si>
  <si>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</si>
  <si>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</si>
  <si>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</si>
  <si>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</si>
  <si>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</si>
  <si>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</si>
  <si>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</si>
  <si>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</si>
  <si>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</si>
  <si>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</si>
  <si>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</si>
  <si>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</si>
  <si>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</si>
  <si>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</si>
  <si>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</si>
  <si>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</si>
  <si>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</si>
  <si>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</si>
  <si>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</si>
  <si>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</si>
  <si>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</si>
  <si>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</si>
  <si>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</si>
  <si>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</si>
  <si>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</si>
  <si>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</si>
  <si>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</si>
  <si>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</si>
  <si>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</si>
  <si>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</si>
  <si>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</si>
  <si>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</si>
  <si>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</si>
  <si>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</si>
  <si>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</si>
  <si>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</si>
  <si>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</si>
  <si>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</si>
  <si>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</si>
  <si>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</si>
  <si>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</si>
  <si>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</si>
  <si>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</si>
  <si>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</si>
  <si>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</si>
  <si>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</si>
  <si>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</si>
  <si>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</si>
  <si>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</si>
  <si>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</si>
  <si>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</si>
  <si>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</si>
  <si>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</si>
  <si>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</si>
  <si>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</si>
  <si>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</si>
  <si>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</si>
  <si>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</si>
  <si>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</si>
  <si>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</si>
  <si>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</si>
  <si>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</si>
  <si>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</si>
  <si>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</si>
  <si>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</si>
  <si>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</si>
  <si>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</si>
  <si>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</si>
  <si>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</si>
  <si>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</si>
  <si>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</si>
  <si>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</si>
  <si>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</si>
  <si>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</si>
  <si>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</si>
  <si>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</si>
  <si>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</si>
  <si>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</si>
  <si>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</si>
  <si>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</si>
  <si>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</si>
  <si>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</si>
  <si>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</si>
  <si>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</si>
  <si>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</si>
  <si>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</si>
  <si>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</si>
  <si>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</si>
  <si>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</si>
  <si>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</si>
  <si>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</si>
  <si>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</si>
  <si>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</si>
  <si>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</si>
  <si>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</si>
  <si>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</si>
  <si>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</si>
  <si>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</si>
  <si>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</si>
  <si>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</si>
  <si>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</si>
  <si>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</si>
  <si>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</si>
  <si>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</si>
  <si>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</si>
  <si>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</si>
  <si>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</si>
  <si>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</si>
  <si>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</si>
  <si>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</si>
  <si>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</si>
  <si>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</si>
  <si>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</si>
  <si>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</si>
  <si>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</si>
  <si>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</si>
  <si>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</si>
  <si>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</si>
  <si>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</si>
  <si>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</si>
  <si>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</si>
  <si>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</si>
  <si>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</si>
  <si>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</si>
  <si>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</si>
  <si>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</si>
  <si>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</si>
  <si>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</si>
  <si>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</si>
  <si>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</si>
  <si>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</si>
  <si>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</si>
  <si>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</si>
  <si>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</si>
  <si>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</si>
  <si>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</si>
  <si>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</si>
  <si>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</si>
  <si>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</si>
  <si>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</si>
  <si>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</si>
  <si>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</si>
  <si>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</si>
  <si>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</si>
  <si>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</si>
  <si>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</si>
  <si>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</si>
  <si>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</si>
  <si>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</si>
  <si>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</si>
  <si>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</si>
  <si>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</si>
  <si>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</si>
  <si>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</si>
  <si>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</si>
  <si>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</si>
  <si>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</si>
  <si>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</si>
  <si>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</si>
  <si>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</si>
  <si>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</si>
  <si>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</si>
  <si>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</si>
  <si>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</si>
  <si>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</si>
  <si>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</si>
  <si>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</si>
  <si>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</si>
  <si>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</si>
  <si>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</si>
  <si>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</si>
  <si>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</si>
  <si>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</si>
  <si>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</si>
  <si>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</si>
  <si>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</si>
  <si>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</si>
  <si>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</si>
  <si>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</si>
  <si>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</si>
  <si>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</si>
  <si>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</si>
  <si>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</si>
  <si>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</si>
  <si>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</si>
  <si>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</si>
  <si>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</si>
  <si>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</si>
  <si>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</si>
  <si>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</si>
  <si>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</si>
  <si>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</si>
  <si>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</si>
  <si>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</si>
  <si>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</si>
  <si>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</si>
  <si>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</si>
  <si>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</si>
  <si>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</si>
  <si>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</si>
  <si>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</si>
  <si>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</si>
  <si>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</si>
  <si>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</si>
  <si>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</si>
  <si>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</si>
  <si>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</si>
  <si>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</si>
  <si>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</si>
  <si>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</si>
  <si>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</si>
  <si>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</si>
  <si>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</si>
  <si>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</si>
  <si>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</si>
  <si>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</si>
  <si>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</si>
  <si>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</si>
  <si>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</si>
  <si>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</si>
  <si>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</si>
  <si>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</si>
  <si>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</si>
  <si>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</si>
  <si>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</si>
  <si>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</si>
  <si>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</si>
  <si>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</si>
  <si>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</si>
  <si>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</si>
  <si>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</si>
  <si>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</si>
  <si>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</si>
  <si>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</si>
  <si>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</si>
  <si>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</si>
  <si>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</si>
  <si>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</si>
  <si>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</si>
  <si>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</si>
  <si>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</si>
  <si>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</si>
  <si>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</si>
  <si>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</si>
  <si>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</si>
  <si>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</si>
  <si>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</si>
  <si>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</si>
  <si>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</si>
  <si>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</si>
  <si>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</si>
  <si>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</si>
  <si>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</si>
  <si>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</si>
  <si>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</si>
  <si>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</si>
  <si>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</si>
  <si>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</si>
  <si>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</si>
  <si>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</si>
  <si>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</si>
  <si>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</si>
  <si>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</si>
  <si>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</si>
  <si>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</si>
  <si>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</si>
  <si>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</si>
  <si>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</si>
  <si>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</si>
  <si>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</si>
  <si>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</si>
  <si>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</si>
  <si>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</si>
  <si>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</si>
  <si>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</si>
  <si>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</si>
  <si>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</si>
  <si>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</si>
  <si>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</si>
  <si>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</si>
  <si>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</si>
  <si>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</si>
  <si>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</si>
  <si>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</si>
  <si>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</si>
  <si>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</si>
  <si>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</si>
  <si>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</si>
  <si>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</si>
  <si>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</si>
  <si>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</si>
  <si>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</si>
  <si>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</si>
  <si>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</si>
  <si>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</si>
  <si>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</si>
  <si>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</si>
  <si>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</si>
  <si>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</si>
  <si>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</si>
  <si>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</si>
  <si>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</si>
  <si>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</si>
  <si>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</si>
  <si>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</si>
  <si>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</si>
  <si>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</si>
  <si>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</si>
  <si>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</si>
  <si>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</si>
  <si>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</si>
  <si>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</si>
  <si>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</si>
  <si>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</si>
  <si>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</si>
  <si>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</si>
  <si>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</si>
  <si>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</si>
  <si>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</si>
  <si>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</si>
  <si>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</si>
  <si>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</si>
  <si>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</si>
  <si>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</si>
  <si>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</si>
  <si>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</si>
  <si>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</si>
  <si>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</si>
  <si>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</si>
  <si>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</si>
  <si>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</si>
  <si>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</si>
  <si>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</si>
  <si>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</si>
  <si>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</si>
  <si>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</si>
  <si>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</si>
  <si>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</si>
  <si>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</si>
  <si>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</si>
  <si>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</si>
  <si>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</si>
  <si>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</si>
  <si>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</si>
  <si>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</si>
  <si>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</si>
  <si>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</si>
  <si>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</si>
  <si>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</si>
  <si>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</si>
  <si>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</si>
  <si>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</si>
  <si>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</si>
  <si>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</si>
  <si>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</si>
  <si>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</si>
  <si>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</si>
  <si>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</si>
  <si>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</si>
  <si>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</si>
  <si>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</si>
  <si>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</si>
  <si>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</si>
  <si>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</si>
  <si>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</si>
  <si>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</si>
  <si>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</si>
  <si>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</si>
  <si>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</si>
  <si>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</si>
  <si>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</si>
  <si>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</si>
  <si>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</si>
  <si>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</si>
  <si>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</si>
  <si>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</si>
  <si>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</si>
  <si>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</si>
  <si>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</si>
  <si>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</si>
  <si>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</si>
  <si>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</si>
  <si>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</si>
  <si>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</si>
  <si>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</si>
  <si>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</si>
  <si>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</si>
  <si>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</si>
  <si>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</si>
  <si>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</si>
  <si>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</si>
  <si>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</si>
  <si>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</si>
  <si>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</si>
  <si>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</si>
  <si>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</si>
  <si>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</si>
  <si>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</si>
  <si>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</si>
  <si>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</si>
  <si>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</si>
  <si>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</si>
  <si>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</si>
  <si>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</si>
  <si>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</si>
  <si>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</si>
  <si>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</si>
  <si>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</si>
  <si>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</si>
  <si>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</si>
  <si>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</si>
  <si>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</si>
  <si>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</si>
  <si>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</si>
  <si>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</si>
  <si>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</si>
  <si>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</si>
  <si>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</si>
  <si>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</si>
  <si>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</si>
  <si>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</si>
  <si>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</si>
  <si>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</si>
  <si>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</si>
  <si>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</si>
  <si>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</si>
  <si>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</si>
  <si>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</si>
  <si>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</si>
  <si>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</si>
  <si>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</si>
  <si>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</si>
  <si>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</si>
  <si>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</si>
  <si>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</si>
  <si>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</si>
  <si>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</si>
  <si>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</si>
  <si>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</si>
  <si>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</si>
  <si>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</si>
  <si>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</si>
  <si>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</si>
  <si>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</si>
  <si>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</si>
  <si>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</si>
  <si>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</si>
  <si>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</si>
  <si>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</si>
  <si>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</si>
  <si>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</si>
  <si>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</si>
  <si>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</si>
  <si>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</si>
  <si>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</si>
  <si>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</si>
  <si>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</si>
  <si>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</si>
  <si>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</si>
  <si>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</si>
  <si>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</si>
  <si>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</si>
  <si>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</si>
  <si>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</si>
  <si>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</si>
  <si>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</si>
  <si>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</si>
  <si>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</si>
  <si>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</si>
  <si>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</si>
  <si>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</si>
  <si>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</si>
  <si>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</si>
  <si>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</si>
  <si>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</si>
  <si>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</si>
  <si>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</si>
  <si>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</si>
  <si>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</si>
  <si>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</si>
  <si>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</si>
  <si>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</si>
  <si>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</si>
  <si>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</si>
  <si>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</si>
  <si>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</si>
  <si>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</si>
  <si>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</si>
  <si>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</si>
  <si>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</si>
  <si>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</si>
  <si>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</si>
  <si>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</si>
  <si>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</si>
  <si>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</si>
  <si>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</si>
  <si>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</si>
  <si>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</si>
  <si>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</si>
  <si>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</si>
  <si>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</si>
  <si>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</si>
  <si>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</si>
  <si>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</si>
  <si>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</si>
  <si>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</si>
  <si>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</si>
  <si>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</si>
  <si>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</si>
  <si>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</si>
  <si>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</si>
  <si>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</si>
  <si>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</si>
  <si>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</si>
  <si>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</si>
  <si>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</si>
  <si>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</si>
  <si>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</si>
  <si>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</si>
  <si>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</si>
  <si>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</si>
  <si>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</si>
  <si>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</si>
  <si>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</si>
  <si>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</si>
  <si>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</si>
  <si>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</si>
  <si>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</si>
  <si>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</si>
  <si>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</si>
  <si>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</si>
  <si>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</si>
  <si>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</si>
  <si>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</si>
  <si>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</si>
  <si>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</si>
  <si>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</si>
  <si>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</si>
  <si>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</si>
  <si>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</si>
  <si>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</si>
  <si>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</si>
  <si>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</si>
  <si>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</si>
  <si>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</si>
  <si>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</si>
  <si>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</si>
  <si>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</si>
  <si>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</si>
  <si>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</si>
  <si>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</si>
  <si>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</si>
  <si>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</si>
  <si>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</si>
  <si>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</si>
  <si>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</si>
  <si>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</si>
  <si>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</si>
  <si>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</si>
  <si>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</si>
  <si>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</si>
  <si>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</si>
  <si>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</si>
  <si>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</si>
  <si>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</si>
  <si>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</si>
  <si>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</si>
  <si>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</si>
  <si>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</si>
  <si>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</si>
  <si>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</si>
  <si>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</si>
  <si>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</si>
  <si>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</si>
  <si>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</si>
  <si>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</si>
  <si>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</si>
  <si>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</si>
  <si>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</si>
  <si>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</si>
  <si>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</si>
  <si>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</si>
  <si>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</si>
  <si>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</si>
  <si>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</si>
  <si>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</si>
  <si>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</si>
  <si>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</si>
  <si>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</si>
  <si>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</si>
  <si>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</si>
  <si>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</si>
  <si>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</si>
  <si>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</si>
  <si>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</si>
  <si>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</si>
  <si>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</si>
  <si>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</si>
  <si>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</si>
  <si>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</si>
  <si>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</si>
  <si>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</si>
  <si>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</si>
  <si>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</si>
  <si>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</si>
  <si>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</si>
  <si>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</si>
  <si>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</si>
  <si>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</si>
  <si>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</si>
  <si>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</si>
  <si>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</si>
  <si>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</si>
  <si>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</si>
  <si>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</si>
  <si>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</si>
  <si>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</si>
  <si>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</si>
  <si>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</si>
  <si>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</si>
  <si>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</si>
  <si>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</si>
  <si>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</si>
  <si>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</si>
  <si>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</si>
  <si>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</si>
  <si>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</si>
  <si>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</si>
  <si>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</si>
  <si>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</si>
  <si>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</si>
  <si>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</si>
  <si>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</si>
  <si>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</si>
  <si>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</si>
  <si>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</si>
  <si>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</si>
  <si>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</si>
  <si>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</si>
  <si>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</si>
  <si>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</si>
  <si>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</si>
  <si>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</si>
  <si>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</si>
  <si>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</si>
  <si>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</si>
  <si>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</si>
  <si>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</si>
  <si>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</si>
  <si>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</si>
  <si>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</si>
  <si>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</si>
  <si>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</si>
  <si>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</si>
  <si>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</si>
  <si>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</si>
  <si>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</si>
  <si>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</si>
  <si>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</si>
  <si>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</si>
  <si>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</si>
  <si>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</si>
  <si>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</si>
  <si>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</si>
  <si>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</si>
  <si>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</si>
  <si>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</si>
  <si>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</si>
  <si>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</si>
  <si>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</si>
  <si>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</si>
  <si>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</si>
  <si>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</si>
  <si>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</si>
  <si>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</si>
  <si>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</si>
  <si>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</si>
  <si>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</si>
  <si>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</si>
  <si>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</si>
  <si>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</si>
  <si>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</si>
  <si>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</si>
  <si>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</si>
  <si>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</si>
  <si>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</si>
  <si>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</si>
  <si>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</si>
  <si>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</si>
  <si>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</si>
  <si>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</si>
  <si>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</si>
  <si>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</si>
  <si>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</si>
  <si>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</si>
  <si>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</si>
  <si>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</si>
  <si>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</si>
  <si>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</si>
  <si>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</si>
  <si>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</si>
  <si>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</si>
  <si>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</si>
  <si>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</si>
  <si>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</si>
  <si>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</si>
  <si>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</si>
  <si>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</si>
  <si>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</si>
  <si>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</si>
  <si>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</si>
  <si>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</si>
  <si>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</si>
  <si>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</si>
  <si>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</si>
  <si>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</si>
  <si>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</si>
  <si>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</si>
  <si>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</si>
  <si>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</si>
  <si>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</si>
  <si>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</si>
  <si>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</si>
  <si>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</si>
  <si>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</si>
  <si>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</si>
  <si>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</si>
  <si>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</si>
  <si>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</si>
  <si>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</si>
  <si>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</si>
  <si>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</si>
  <si>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</si>
  <si>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</si>
  <si>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</si>
  <si>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</si>
  <si>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</si>
  <si>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</si>
  <si>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</si>
  <si>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</si>
  <si>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</si>
  <si>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</si>
  <si>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</si>
  <si>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</si>
  <si>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</si>
  <si>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</si>
  <si>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</si>
  <si>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</si>
  <si>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</si>
  <si>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</si>
  <si>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</si>
  <si>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</si>
  <si>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</si>
  <si>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</si>
  <si>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</si>
  <si>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</si>
  <si>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</si>
  <si>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</si>
  <si>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</si>
  <si>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</si>
  <si>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</si>
  <si>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</si>
  <si>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</si>
  <si>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</si>
  <si>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</si>
  <si>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</si>
  <si>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</si>
  <si>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</si>
  <si>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</si>
  <si>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</si>
  <si>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</si>
  <si>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</si>
  <si>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</si>
  <si>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</si>
  <si>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</si>
  <si>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</si>
  <si>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</si>
  <si>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</si>
  <si>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</si>
  <si>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</si>
  <si>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</si>
  <si>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</si>
  <si>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</si>
  <si>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</si>
  <si>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</si>
  <si>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</si>
  <si>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</si>
  <si>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</si>
  <si>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</si>
  <si>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</si>
  <si>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</si>
  <si>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</si>
  <si>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</si>
  <si>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</si>
  <si>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</si>
  <si>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</si>
  <si>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</si>
  <si>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</si>
  <si>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</si>
  <si>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</si>
  <si>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</si>
  <si>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</si>
  <si>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</si>
  <si>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</si>
  <si>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</si>
  <si>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</si>
  <si>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</si>
  <si>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</si>
  <si>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</si>
  <si>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</si>
  <si>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</si>
  <si>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</si>
  <si>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</si>
  <si>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</si>
  <si>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</si>
  <si>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</si>
  <si>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</si>
  <si>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</si>
  <si>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</si>
  <si>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</si>
  <si>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</si>
  <si>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</si>
  <si>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</si>
  <si>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</si>
  <si>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</si>
  <si>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</si>
  <si>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</si>
  <si>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</si>
  <si>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</si>
  <si>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</si>
  <si>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</si>
  <si>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</si>
  <si>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</si>
  <si>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</si>
  <si>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</si>
  <si>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</si>
  <si>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</si>
  <si>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</si>
  <si>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</si>
  <si>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</si>
  <si>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</si>
  <si>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</si>
  <si>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</si>
  <si>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</si>
  <si>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</si>
  <si>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</si>
  <si>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</si>
  <si>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</si>
  <si>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</si>
  <si>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</si>
  <si>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</si>
  <si>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</si>
  <si>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</si>
  <si>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</si>
  <si>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</si>
  <si>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</si>
  <si>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</si>
  <si>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</si>
  <si>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</si>
  <si>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</si>
  <si>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</si>
  <si>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</si>
  <si>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</si>
  <si>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</si>
  <si>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</si>
  <si>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</si>
  <si>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</si>
  <si>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</si>
  <si>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</si>
  <si>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</si>
  <si>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</si>
  <si>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</si>
  <si>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</si>
  <si>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</si>
  <si>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</si>
  <si>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</si>
  <si>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</si>
  <si>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</si>
  <si>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</si>
  <si>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</si>
  <si>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</si>
  <si>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</si>
  <si>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</si>
  <si>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</si>
  <si>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</si>
  <si>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</si>
  <si>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</si>
  <si>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</si>
  <si>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</si>
  <si>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</si>
  <si>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</si>
  <si>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</si>
  <si>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</si>
  <si>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</si>
  <si>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</si>
  <si>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</si>
  <si>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</si>
  <si>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</si>
  <si>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</si>
  <si>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</si>
  <si>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</si>
  <si>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</si>
  <si>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</si>
  <si>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</si>
  <si>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</si>
  <si>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</si>
  <si>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</si>
  <si>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</si>
  <si>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</si>
  <si>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</si>
  <si>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</si>
  <si>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</si>
  <si>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</si>
  <si>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</si>
  <si>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</si>
  <si>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</si>
  <si>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</si>
  <si>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</si>
  <si>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</si>
  <si>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</si>
  <si>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</si>
  <si>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</si>
  <si>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</si>
  <si>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</si>
  <si>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</si>
  <si>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</si>
  <si>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</si>
  <si>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</si>
  <si>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</si>
  <si>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</si>
  <si>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</si>
  <si>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</si>
  <si>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</si>
  <si>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</si>
  <si>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</si>
  <si>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</si>
  <si>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</si>
  <si>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</si>
  <si>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</si>
  <si>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</si>
  <si>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</si>
  <si>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</si>
  <si>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</si>
  <si>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</si>
  <si>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</si>
  <si>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</si>
  <si>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</si>
  <si>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</si>
  <si>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</si>
  <si>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</si>
  <si>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</si>
  <si>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</si>
  <si>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</si>
  <si>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</si>
  <si>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</si>
  <si>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</si>
  <si>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</si>
  <si>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</si>
  <si>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</si>
  <si>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</si>
  <si>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</si>
  <si>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</si>
  <si>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</si>
  <si>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</si>
  <si>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</si>
  <si>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</si>
  <si>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</si>
  <si>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</si>
  <si>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</si>
  <si>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</si>
  <si>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</si>
  <si>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</si>
  <si>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</si>
  <si>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</si>
  <si>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</si>
  <si>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</si>
  <si>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</si>
  <si>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</si>
  <si>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</si>
  <si>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</si>
  <si>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</si>
  <si>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</si>
  <si>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</si>
  <si>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</si>
  <si>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</si>
  <si>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</si>
  <si>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</si>
  <si>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</si>
  <si>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</si>
  <si>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</si>
  <si>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</si>
  <si>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</si>
  <si>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</si>
  <si>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</si>
  <si>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</si>
  <si>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</si>
  <si>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</si>
  <si>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</si>
  <si>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</si>
  <si>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</si>
  <si>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</si>
  <si>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</si>
  <si>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</si>
  <si>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</si>
  <si>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</si>
  <si>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</si>
  <si>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</si>
  <si>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</si>
  <si>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</si>
  <si>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</si>
  <si>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</si>
  <si>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</si>
  <si>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</si>
  <si>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</si>
  <si>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</si>
  <si>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</si>
  <si>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</si>
  <si>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</si>
  <si>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</si>
  <si>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</si>
  <si>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</si>
  <si>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</si>
  <si>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</si>
  <si>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</si>
  <si>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</si>
  <si>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</si>
  <si>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</si>
  <si>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</si>
  <si>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</si>
  <si>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</si>
  <si>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</si>
  <si>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</si>
  <si>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</si>
  <si>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</si>
  <si>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</si>
  <si>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</si>
  <si>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</si>
  <si>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</si>
  <si>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</si>
  <si>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</si>
  <si>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</si>
  <si>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</si>
  <si>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</si>
  <si>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</si>
  <si>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</si>
  <si>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</si>
  <si>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</si>
  <si>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</si>
  <si>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</si>
  <si>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</si>
  <si>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</si>
  <si>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</si>
  <si>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</si>
  <si>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</si>
  <si>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</si>
  <si>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</si>
  <si>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</si>
  <si>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</si>
  <si>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</si>
  <si>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</si>
  <si>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</si>
  <si>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</si>
  <si>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</si>
  <si>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</si>
  <si>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</si>
  <si>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</si>
  <si>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</si>
  <si>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</si>
  <si>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</si>
  <si>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</si>
  <si>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</si>
  <si>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</si>
  <si>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</si>
  <si>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</si>
  <si>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</si>
  <si>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</si>
  <si>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</si>
  <si>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</si>
  <si>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</si>
  <si>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</si>
  <si>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</si>
  <si>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</si>
  <si>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</si>
  <si>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</si>
  <si>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</si>
  <si>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</si>
  <si>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</si>
  <si>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</si>
  <si>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</si>
  <si>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</si>
  <si>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</si>
  <si>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</si>
  <si>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</si>
  <si>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</si>
  <si>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</si>
  <si>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</si>
  <si>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</si>
  <si>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</si>
  <si>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</si>
  <si>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</si>
  <si>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</si>
  <si>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</si>
  <si>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</si>
  <si>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</si>
  <si>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</si>
  <si>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</si>
  <si>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</si>
  <si>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</si>
  <si>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</si>
  <si>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</si>
  <si>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</si>
  <si>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</si>
  <si>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</si>
  <si>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</si>
  <si>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</si>
  <si>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</si>
  <si>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</si>
  <si>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</si>
  <si>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</si>
  <si>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</si>
  <si>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</si>
  <si>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</si>
  <si>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</si>
  <si>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</si>
  <si>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</si>
  <si>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</si>
  <si>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</si>
  <si>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</si>
  <si>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</si>
  <si>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</si>
  <si>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</si>
  <si>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</si>
  <si>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</si>
  <si>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</si>
  <si>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</si>
  <si>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</si>
  <si>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</si>
  <si>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</si>
  <si>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</si>
  <si>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</si>
  <si>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</si>
  <si>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</si>
  <si>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</si>
  <si>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</si>
  <si>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</si>
  <si>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</si>
  <si>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</si>
  <si>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</si>
  <si>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</si>
  <si>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</si>
  <si>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</si>
  <si>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</si>
  <si>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</si>
  <si>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</si>
  <si>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</si>
  <si>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</si>
  <si>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</si>
  <si>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</si>
  <si>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</si>
  <si>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</si>
  <si>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</si>
  <si>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</si>
  <si>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</si>
  <si>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</si>
  <si>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</si>
  <si>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</si>
  <si>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</si>
  <si>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</si>
  <si>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</si>
  <si>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</si>
  <si>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</si>
  <si>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</si>
  <si>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</si>
  <si>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</si>
  <si>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</si>
  <si>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</si>
  <si>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</si>
  <si>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</si>
  <si>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</si>
  <si>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</si>
  <si>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</si>
  <si>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</si>
  <si>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</si>
  <si>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</si>
  <si>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</si>
  <si>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</si>
  <si>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</si>
  <si>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</si>
  <si>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</si>
  <si>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</si>
  <si>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</si>
  <si>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</si>
  <si>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</si>
  <si>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</si>
  <si>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</si>
  <si>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</si>
  <si>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</si>
  <si>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</si>
  <si>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</si>
  <si>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</si>
  <si>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</si>
  <si>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</si>
  <si>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</si>
  <si>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</si>
  <si>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</si>
  <si>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</si>
  <si>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</si>
  <si>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</si>
  <si>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</si>
  <si>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</si>
  <si>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</si>
  <si>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</si>
  <si>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</si>
  <si>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</si>
  <si>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</si>
  <si>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</si>
  <si>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</si>
  <si>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</si>
  <si>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</si>
  <si>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</si>
  <si>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</si>
  <si>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</si>
  <si>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</si>
  <si>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</si>
  <si>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</si>
  <si>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</si>
  <si>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</si>
  <si>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</si>
  <si>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</si>
  <si>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</si>
  <si>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</si>
  <si>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</si>
  <si>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</si>
  <si>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</si>
  <si>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</si>
  <si>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</si>
  <si>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</si>
  <si>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</si>
  <si>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</si>
  <si>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</si>
  <si>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</si>
  <si>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</si>
  <si>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</si>
  <si>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</si>
  <si>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</si>
  <si>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</si>
  <si>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</si>
  <si>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</si>
  <si>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</si>
  <si>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</si>
  <si>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</si>
  <si>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</si>
  <si>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</si>
  <si>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</si>
  <si>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</si>
  <si>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</si>
  <si>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</si>
  <si>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</si>
  <si>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</si>
  <si>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</si>
  <si>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</si>
  <si>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</si>
  <si>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</si>
  <si>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</si>
  <si>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</si>
  <si>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</si>
  <si>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</si>
  <si>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</si>
  <si>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</si>
  <si>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</si>
  <si>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</si>
  <si>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</si>
  <si>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</si>
  <si>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</si>
  <si>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</si>
  <si>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</si>
  <si>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</si>
  <si>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</si>
  <si>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</si>
  <si>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</si>
  <si>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</si>
  <si>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</si>
  <si>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</si>
  <si>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</si>
  <si>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</si>
  <si>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</si>
  <si>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</si>
  <si>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</si>
  <si>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</si>
  <si>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</si>
  <si>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</si>
  <si>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</si>
  <si>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</si>
  <si>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</si>
  <si>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</si>
  <si>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</si>
  <si>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</si>
  <si>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</si>
  <si>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</si>
  <si>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</si>
  <si>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</si>
  <si>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</si>
  <si>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</si>
  <si>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</si>
  <si>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</si>
  <si>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</si>
  <si>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</si>
  <si>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</si>
  <si>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</si>
  <si>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</si>
  <si>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</si>
  <si>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</si>
  <si>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</si>
  <si>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</si>
  <si>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</si>
  <si>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</si>
  <si>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</si>
  <si>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</si>
  <si>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</si>
  <si>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</si>
  <si>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</si>
  <si>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</si>
  <si>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</si>
  <si>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</si>
  <si>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</si>
  <si>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</si>
  <si>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</si>
  <si>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</si>
  <si>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</si>
  <si>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</si>
  <si>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</si>
  <si>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</si>
  <si>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</si>
  <si>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</si>
  <si>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</si>
  <si>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</si>
  <si>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</si>
  <si>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</si>
  <si>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</si>
  <si>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</si>
  <si>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</si>
  <si>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</si>
  <si>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</si>
  <si>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</si>
  <si>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</si>
  <si>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</si>
  <si>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</si>
  <si>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</si>
  <si>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</si>
  <si>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</si>
  <si>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</si>
  <si>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</si>
  <si>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</si>
  <si>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</si>
  <si>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</si>
  <si>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</si>
  <si>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</si>
  <si>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</si>
  <si>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</si>
  <si>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</si>
  <si>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</si>
  <si>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</si>
  <si>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</si>
  <si>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</si>
  <si>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</si>
  <si>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</si>
  <si>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</si>
  <si>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</si>
  <si>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</si>
  <si>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</si>
  <si>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</si>
  <si>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</si>
  <si>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</si>
  <si>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</si>
  <si>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</si>
  <si>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</si>
  <si>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</si>
  <si>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</si>
  <si>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</si>
  <si>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</si>
  <si>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</si>
  <si>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</si>
  <si>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</si>
  <si>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</si>
  <si>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</si>
  <si>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</si>
  <si>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</si>
  <si>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</si>
  <si>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</si>
  <si>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</si>
  <si>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</si>
  <si>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</si>
  <si>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</si>
  <si>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</si>
  <si>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</si>
  <si>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</si>
  <si>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</si>
  <si>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</si>
  <si>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</si>
  <si>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</si>
  <si>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</si>
  <si>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</si>
  <si>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</si>
  <si>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</si>
  <si>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</si>
  <si>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</si>
  <si>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</si>
  <si>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</si>
  <si>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</si>
  <si>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</si>
  <si>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</si>
  <si>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</si>
  <si>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</si>
  <si>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</si>
  <si>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</si>
  <si>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</si>
  <si>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</si>
  <si>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</si>
  <si>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</si>
  <si>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</si>
  <si>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</si>
  <si>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</si>
  <si>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</si>
  <si>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</si>
  <si>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</si>
  <si>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</si>
  <si>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</si>
  <si>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</si>
  <si>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</si>
  <si>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</si>
  <si>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</si>
  <si>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</si>
  <si>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</si>
  <si>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</si>
  <si>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</si>
  <si>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</si>
  <si>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</si>
  <si>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</si>
  <si>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</si>
  <si>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</si>
  <si>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</si>
  <si>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</si>
  <si>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</si>
  <si>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</si>
  <si>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</si>
  <si>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</si>
  <si>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</si>
  <si>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</si>
  <si>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</si>
  <si>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</si>
  <si>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</si>
  <si>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</si>
  <si>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</si>
  <si>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</si>
  <si>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</si>
  <si>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</si>
  <si>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</si>
  <si>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</si>
  <si>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</si>
  <si>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</si>
  <si>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</si>
  <si>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</si>
  <si>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</si>
  <si>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</si>
  <si>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</si>
  <si>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</si>
  <si>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</si>
  <si>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</si>
  <si>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</si>
  <si>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</si>
  <si>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</si>
  <si>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</si>
  <si>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</si>
  <si>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</si>
  <si>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</si>
  <si>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</si>
  <si>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</si>
  <si>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</si>
  <si>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</si>
  <si>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</si>
  <si>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</si>
  <si>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</si>
  <si>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</si>
  <si>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</si>
  <si>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</si>
  <si>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</si>
  <si>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</si>
  <si>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</si>
  <si>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</si>
  <si>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</si>
  <si>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</si>
  <si>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</si>
  <si>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</si>
  <si>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</si>
  <si>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</si>
  <si>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</si>
  <si>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</si>
  <si>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</si>
  <si>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</si>
  <si>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</si>
  <si>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</si>
  <si>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</si>
  <si>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</si>
  <si>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</si>
  <si>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</si>
  <si>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</si>
  <si>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</si>
  <si>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</si>
  <si>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</si>
  <si>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</si>
  <si>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</si>
  <si>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</si>
  <si>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</si>
  <si>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</si>
  <si>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</si>
  <si>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</si>
  <si>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</si>
  <si>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</si>
  <si>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</si>
  <si>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</si>
  <si>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</si>
  <si>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</si>
  <si>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</si>
  <si>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</si>
  <si>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</si>
  <si>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</si>
  <si>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</si>
  <si>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</si>
  <si>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</si>
  <si>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</si>
  <si>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</si>
  <si>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</si>
  <si>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</si>
  <si>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</si>
  <si>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</si>
  <si>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</si>
  <si>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</si>
  <si>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</si>
  <si>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</si>
  <si>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</si>
  <si>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</si>
  <si>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</si>
  <si>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</si>
  <si>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</si>
  <si>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</si>
  <si>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</si>
  <si>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</si>
  <si>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</si>
  <si>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</si>
  <si>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</si>
  <si>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</si>
  <si>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</si>
  <si>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</si>
  <si>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</si>
  <si>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</si>
  <si>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</si>
  <si>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</si>
  <si>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</si>
  <si>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</si>
  <si>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</si>
  <si>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</si>
  <si>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</si>
  <si>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</si>
  <si>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</si>
  <si>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</si>
  <si>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</si>
  <si>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</si>
  <si>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</si>
  <si>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</si>
  <si>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</si>
  <si>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</si>
  <si>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</si>
  <si>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</si>
  <si>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</si>
  <si>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</si>
  <si>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</si>
  <si>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</si>
  <si>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</si>
  <si>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</si>
  <si>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</si>
  <si>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</si>
  <si>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</si>
  <si>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</si>
  <si>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</si>
  <si>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</si>
  <si>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</si>
  <si>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</si>
  <si>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</si>
  <si>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</si>
  <si>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</si>
  <si>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</si>
  <si>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</si>
  <si>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</si>
  <si>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</si>
  <si>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</si>
  <si>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</si>
  <si>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</si>
  <si>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</si>
  <si>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</si>
  <si>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</si>
  <si>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</si>
  <si>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</si>
  <si>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</si>
  <si>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</si>
  <si>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</si>
  <si>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</si>
  <si>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</si>
  <si>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</si>
  <si>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</si>
  <si>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</si>
  <si>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</si>
  <si>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</si>
  <si>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</si>
  <si>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</si>
  <si>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</si>
  <si>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</si>
  <si>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</si>
  <si>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</si>
  <si>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</si>
  <si>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</si>
  <si>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</si>
  <si>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</si>
  <si>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</si>
  <si>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</si>
  <si>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</si>
  <si>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</si>
  <si>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</si>
  <si>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</si>
  <si>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</si>
  <si>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</si>
  <si>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</si>
  <si>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</si>
  <si>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</si>
  <si>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</si>
  <si>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</si>
  <si>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</si>
  <si>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</si>
  <si>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</si>
  <si>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</si>
  <si>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</si>
  <si>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</si>
  <si>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</si>
  <si>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</si>
  <si>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</si>
  <si>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</si>
  <si>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</si>
  <si>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</si>
  <si>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</si>
  <si>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</si>
  <si>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</si>
  <si>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</si>
  <si>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</si>
  <si>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</si>
  <si>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</si>
  <si>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</si>
  <si>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</si>
  <si>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</si>
  <si>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</si>
  <si>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</si>
  <si>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</si>
  <si>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</si>
  <si>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</si>
  <si>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</si>
  <si>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</si>
  <si>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</si>
  <si>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</si>
  <si>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</si>
  <si>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</si>
  <si>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</si>
  <si>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</si>
  <si>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</si>
  <si>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</si>
  <si>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</si>
  <si>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</si>
  <si>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</si>
  <si>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</si>
  <si>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</si>
  <si>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</si>
  <si>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</si>
  <si>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</si>
  <si>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</si>
  <si>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</si>
  <si>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</si>
  <si>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</si>
  <si>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</si>
  <si>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</si>
  <si>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</si>
  <si>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</si>
  <si>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</si>
  <si>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</si>
  <si>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</si>
  <si>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</si>
  <si>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</si>
  <si>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</si>
  <si>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</si>
  <si>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</si>
  <si>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</si>
  <si>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</si>
  <si>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</si>
  <si>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</si>
  <si>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</si>
  <si>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</si>
  <si>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</si>
  <si>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</si>
  <si>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</si>
  <si>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</si>
  <si>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</si>
  <si>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</si>
  <si>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</si>
  <si>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</si>
  <si>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</si>
  <si>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</si>
  <si>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</si>
  <si>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</si>
  <si>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</si>
  <si>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</si>
  <si>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</si>
  <si>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</si>
  <si>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</si>
  <si>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</si>
  <si>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</si>
  <si>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</si>
  <si>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</si>
  <si>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</si>
  <si>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</si>
  <si>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</si>
  <si>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</si>
  <si>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</si>
  <si>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</si>
  <si>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</si>
  <si>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</si>
  <si>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</si>
  <si>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</si>
  <si>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</si>
  <si>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</si>
  <si>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</si>
  <si>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</si>
  <si>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</si>
  <si>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</si>
  <si>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</si>
  <si>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</si>
  <si>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</si>
  <si>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</si>
  <si>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</si>
  <si>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</si>
  <si>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</si>
  <si>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</si>
  <si>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</si>
  <si>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</si>
  <si>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</si>
  <si>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</si>
  <si>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</si>
  <si>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</si>
  <si>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</si>
  <si>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</si>
  <si>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</si>
  <si>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</si>
  <si>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</si>
  <si>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</si>
  <si>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</si>
  <si>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</si>
  <si>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</si>
  <si>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</si>
  <si>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</si>
  <si>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</si>
  <si>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</si>
  <si>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</si>
  <si>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</si>
  <si>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</si>
  <si>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</si>
  <si>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</si>
  <si>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</si>
  <si>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</si>
  <si>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</si>
  <si>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</si>
  <si>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</si>
  <si>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</si>
  <si>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</si>
  <si>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</si>
  <si>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</si>
  <si>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</si>
  <si>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</si>
  <si>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</si>
  <si>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</si>
  <si>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</si>
  <si>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</si>
  <si>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</si>
  <si>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</si>
  <si>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</si>
  <si>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</si>
  <si>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</si>
  <si>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</si>
  <si>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</si>
  <si>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</si>
  <si>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</si>
  <si>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</si>
  <si>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</si>
  <si>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</si>
  <si>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</si>
  <si>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</si>
  <si>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</si>
  <si>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</si>
  <si>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</si>
  <si>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</si>
  <si>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</si>
  <si>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</si>
  <si>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</si>
  <si>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</si>
  <si>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</si>
  <si>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</si>
  <si>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</si>
  <si>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</si>
  <si>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</si>
  <si>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</si>
  <si>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</si>
  <si>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</si>
  <si>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</si>
  <si>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</si>
  <si>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</si>
  <si>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</si>
  <si>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</si>
  <si>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</si>
  <si>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</si>
  <si>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</si>
  <si>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</si>
  <si>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</si>
  <si>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</si>
  <si>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</si>
  <si>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</si>
  <si>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</si>
  <si>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</si>
  <si>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</si>
  <si>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</si>
  <si>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</si>
  <si>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</si>
  <si>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</si>
  <si>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</si>
  <si>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</si>
  <si>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</si>
  <si>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</si>
  <si>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</si>
  <si>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</si>
  <si>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</si>
  <si>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</si>
  <si>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</si>
  <si>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</si>
  <si>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</si>
  <si>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</si>
  <si>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</si>
  <si>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</si>
  <si>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</si>
  <si>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</si>
  <si>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</si>
  <si>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</si>
  <si>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</si>
  <si>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</si>
  <si>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</si>
  <si>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</si>
  <si>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</si>
  <si>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</si>
  <si>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</si>
  <si>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</si>
  <si>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</si>
  <si>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</si>
  <si>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</si>
  <si>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</si>
  <si>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</si>
  <si>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</si>
  <si>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</si>
  <si>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</si>
  <si>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</si>
  <si>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</si>
  <si>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</si>
  <si>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</si>
  <si>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</si>
  <si>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</si>
  <si>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</si>
  <si>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</si>
  <si>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</si>
  <si>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</si>
  <si>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</si>
  <si>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</si>
  <si>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</si>
  <si>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</si>
  <si>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</si>
  <si>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</si>
  <si>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</si>
  <si>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</si>
  <si>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</si>
  <si>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</si>
  <si>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</si>
  <si>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</si>
  <si>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</si>
  <si>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</si>
  <si>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</si>
  <si>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</si>
  <si>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</si>
  <si>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</si>
  <si>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</si>
  <si>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</si>
  <si>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</si>
  <si>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</si>
  <si>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</si>
  <si>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</si>
  <si>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</si>
  <si>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</si>
  <si>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</si>
  <si>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</si>
  <si>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</si>
  <si>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</si>
  <si>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</si>
  <si>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</si>
  <si>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</si>
  <si>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</si>
  <si>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</si>
  <si>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</si>
  <si>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</si>
  <si>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</si>
  <si>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</si>
  <si>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</si>
  <si>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</si>
  <si>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</si>
  <si>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</si>
  <si>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</si>
  <si>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</si>
  <si>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</si>
  <si>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</si>
  <si>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</si>
  <si>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</si>
  <si>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</si>
  <si>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</si>
  <si>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</si>
  <si>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</si>
  <si>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</si>
  <si>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</si>
  <si>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</si>
  <si>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</si>
  <si>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</si>
  <si>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</si>
  <si>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</si>
  <si>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</si>
  <si>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</si>
  <si>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</si>
  <si>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</si>
  <si>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</si>
  <si>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</si>
  <si>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</si>
  <si>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</si>
  <si>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</si>
  <si>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</si>
  <si>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</si>
  <si>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</si>
  <si>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</si>
  <si>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</si>
  <si>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</si>
  <si>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</si>
  <si>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</si>
  <si>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</si>
  <si>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</si>
  <si>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</si>
  <si>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</si>
  <si>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</si>
  <si>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</si>
  <si>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</si>
  <si>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</si>
  <si>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</si>
  <si>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</si>
  <si>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</si>
  <si>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</si>
  <si>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</si>
  <si>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</si>
  <si>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</si>
  <si>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</si>
  <si>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</si>
  <si>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</si>
  <si>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</si>
  <si>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</si>
  <si>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</si>
  <si>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</si>
  <si>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</si>
  <si>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</si>
  <si>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</si>
  <si>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</si>
  <si>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</si>
  <si>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</si>
  <si>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</si>
  <si>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</si>
  <si>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</si>
  <si>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</si>
  <si>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</si>
  <si>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</si>
  <si>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</si>
  <si>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</si>
  <si>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</si>
  <si>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</si>
  <si>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</si>
  <si>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</si>
  <si>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</si>
  <si>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</si>
  <si>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</si>
  <si>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</si>
  <si>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</si>
  <si>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</si>
  <si>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</si>
  <si>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</si>
  <si>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</si>
  <si>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</si>
  <si>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</si>
  <si>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</si>
  <si>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</si>
  <si>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</si>
  <si>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</si>
  <si>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</si>
  <si>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</si>
  <si>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</si>
  <si>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</si>
  <si>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</si>
  <si>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</si>
  <si>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</si>
  <si>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</si>
  <si>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</si>
  <si>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</si>
  <si>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</si>
  <si>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</si>
  <si>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</si>
  <si>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</si>
  <si>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</si>
  <si>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</si>
  <si>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</si>
  <si>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</si>
  <si>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</si>
  <si>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</si>
  <si>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</si>
  <si>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</si>
  <si>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</si>
  <si>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</si>
  <si>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</si>
  <si>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</si>
  <si>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</si>
  <si>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</si>
  <si>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</si>
  <si>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</si>
  <si>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</si>
  <si>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</si>
  <si>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</si>
  <si>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</si>
  <si>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</si>
  <si>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</si>
  <si>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</si>
  <si>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</si>
  <si>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</si>
  <si>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</si>
  <si>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</si>
  <si>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</si>
  <si>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</si>
  <si>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</si>
  <si>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</si>
  <si>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</si>
  <si>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</si>
  <si>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</si>
  <si>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</si>
  <si>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</si>
  <si>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</si>
  <si>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</si>
  <si>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</si>
  <si>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</si>
  <si>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</si>
  <si>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</si>
  <si>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</si>
  <si>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</si>
  <si>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</si>
  <si>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</si>
  <si>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</si>
  <si>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</si>
  <si>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</si>
  <si>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</si>
  <si>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</si>
  <si>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</si>
  <si>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</si>
  <si>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</si>
  <si>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</si>
  <si>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</si>
  <si>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</si>
  <si>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</si>
  <si>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</si>
  <si>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</si>
  <si>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</si>
  <si>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</si>
  <si>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</si>
  <si>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</si>
  <si>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</si>
  <si>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</si>
  <si>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</si>
  <si>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</si>
  <si>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</si>
  <si>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</si>
  <si>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</si>
  <si>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</si>
  <si>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</si>
  <si>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</si>
  <si>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</si>
  <si>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</si>
  <si>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</si>
  <si>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</si>
  <si>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</si>
  <si>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</si>
  <si>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</si>
  <si>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</si>
  <si>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</si>
  <si>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</si>
  <si>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</si>
  <si>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</si>
  <si>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</si>
  <si>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</si>
  <si>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</si>
  <si>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</si>
  <si>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</si>
  <si>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</si>
  <si>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</si>
  <si>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</si>
  <si>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</si>
  <si>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</si>
  <si>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</si>
  <si>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</si>
  <si>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</si>
  <si>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</si>
  <si>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</si>
  <si>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</si>
  <si>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</si>
  <si>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</si>
  <si>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</si>
  <si>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</si>
  <si>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</si>
  <si>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</si>
  <si>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</si>
  <si>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</si>
  <si>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</si>
  <si>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</si>
  <si>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</si>
  <si>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</si>
  <si>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</si>
  <si>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</si>
  <si>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</si>
  <si>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</si>
  <si>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</si>
  <si>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</si>
  <si>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</si>
  <si>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</si>
  <si>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</si>
  <si>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</si>
  <si>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</si>
  <si>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</si>
  <si>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</si>
  <si>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</si>
  <si>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</si>
  <si>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</si>
  <si>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</si>
  <si>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</si>
  <si>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</si>
  <si>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</si>
  <si>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</si>
  <si>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</si>
  <si>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</si>
  <si>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</si>
  <si>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</si>
  <si>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</si>
  <si>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</si>
  <si>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</si>
  <si>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</si>
  <si>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</si>
  <si>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</si>
  <si>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</si>
  <si>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</si>
  <si>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</si>
  <si>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</si>
  <si>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</si>
  <si>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</si>
  <si>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</si>
  <si>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</si>
  <si>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</si>
  <si>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</si>
  <si>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</si>
  <si>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</si>
  <si>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</si>
  <si>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</si>
  <si>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</si>
  <si>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</si>
  <si>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</si>
  <si>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</si>
  <si>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</si>
  <si>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</si>
  <si>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</si>
  <si>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</si>
  <si>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</si>
  <si>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</si>
  <si>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</si>
  <si>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</si>
  <si>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</si>
  <si>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</si>
  <si>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</si>
  <si>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</si>
  <si>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</si>
  <si>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</si>
  <si>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</si>
  <si>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</si>
  <si>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</si>
  <si>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</si>
  <si>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</si>
  <si>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</si>
  <si>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</si>
  <si>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</si>
  <si>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</si>
  <si>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</si>
  <si>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</si>
  <si>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</si>
  <si>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</si>
  <si>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</si>
  <si>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</si>
  <si>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</si>
  <si>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</si>
  <si>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</si>
  <si>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</si>
  <si>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</si>
  <si>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</si>
  <si>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</si>
  <si>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</si>
  <si>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</si>
  <si>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</si>
  <si>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</si>
  <si>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</si>
  <si>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</si>
  <si>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</si>
  <si>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</si>
  <si>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</si>
  <si>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</si>
  <si>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</si>
  <si>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</si>
  <si>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</si>
  <si>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</si>
  <si>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</si>
  <si>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</si>
  <si>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</si>
  <si>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</si>
  <si>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</si>
  <si>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</si>
  <si>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</si>
  <si>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</si>
  <si>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</si>
  <si>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</si>
  <si>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</si>
  <si>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</si>
  <si>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</si>
  <si>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</si>
  <si>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</si>
  <si>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</si>
  <si>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</si>
  <si>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</si>
  <si>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</si>
  <si>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</si>
  <si>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</si>
  <si>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</si>
  <si>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</si>
  <si>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</si>
  <si>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</si>
  <si>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</si>
  <si>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</si>
  <si>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</si>
  <si>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</si>
  <si>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</si>
  <si>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</si>
  <si>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</si>
  <si>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</si>
  <si>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</si>
  <si>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</si>
  <si>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</si>
  <si>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</si>
  <si>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</si>
  <si>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</si>
  <si>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</si>
  <si>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</si>
  <si>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</si>
  <si>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</si>
  <si>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</si>
  <si>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</si>
  <si>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</si>
  <si>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</si>
  <si>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</si>
  <si>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</si>
  <si>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</si>
  <si>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</si>
  <si>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</si>
  <si>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</si>
  <si>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</si>
  <si>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</si>
  <si>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</si>
  <si>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</si>
  <si>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</si>
  <si>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</si>
  <si>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</si>
  <si>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</si>
  <si>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</si>
  <si>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</si>
  <si>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</si>
  <si>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</si>
  <si>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</si>
  <si>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</si>
  <si>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</si>
  <si>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</si>
  <si>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</si>
  <si>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</si>
  <si>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</si>
  <si>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</si>
  <si>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</si>
  <si>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</si>
  <si>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</si>
  <si>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</si>
  <si>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</si>
  <si>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</si>
  <si>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</si>
  <si>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</si>
  <si>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</si>
  <si>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</si>
  <si>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</si>
  <si>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</si>
  <si>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</si>
  <si>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</si>
  <si>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</si>
  <si>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</si>
  <si>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</si>
  <si>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</si>
  <si>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</si>
  <si>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</si>
  <si>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</si>
  <si>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</si>
  <si>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</si>
  <si>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</si>
  <si>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</si>
  <si>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</si>
  <si>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</si>
  <si>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</si>
  <si>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</si>
  <si>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</si>
  <si>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</si>
  <si>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</si>
  <si>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</si>
  <si>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</si>
  <si>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</si>
  <si>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</si>
  <si>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</si>
  <si>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</si>
  <si>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</si>
  <si>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</si>
  <si>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</si>
  <si>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</si>
  <si>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</si>
  <si>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</si>
  <si>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</si>
  <si>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</si>
  <si>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</si>
  <si>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</si>
  <si>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</si>
  <si>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</si>
  <si>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</si>
  <si>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</si>
  <si>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</si>
  <si>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</si>
  <si>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</si>
  <si>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</si>
  <si>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</si>
  <si>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</si>
  <si>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</si>
  <si>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</si>
  <si>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</si>
  <si>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</si>
  <si>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</si>
  <si>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</si>
  <si>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</si>
  <si>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</si>
  <si>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</si>
  <si>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</si>
  <si>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</si>
  <si>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</si>
  <si>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</si>
  <si>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</si>
  <si>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</si>
  <si>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</si>
  <si>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</si>
  <si>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</si>
  <si>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</si>
  <si>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</si>
  <si>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</si>
  <si>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</si>
  <si>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</si>
  <si>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</si>
  <si>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</si>
  <si>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</si>
  <si>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</si>
  <si>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</si>
  <si>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</si>
  <si>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</si>
  <si>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</si>
  <si>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</si>
  <si>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</si>
  <si>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</si>
  <si>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</si>
  <si>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</si>
  <si>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</si>
  <si>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</si>
  <si>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</si>
  <si>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</si>
  <si>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</si>
  <si>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</si>
  <si>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</si>
  <si>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</si>
  <si>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</si>
  <si>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</si>
  <si>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</si>
  <si>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</si>
  <si>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</si>
  <si>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</si>
  <si>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</si>
  <si>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</si>
  <si>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</si>
  <si>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</si>
  <si>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</si>
  <si>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</si>
  <si>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</si>
  <si>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</si>
  <si>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</si>
  <si>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</si>
  <si>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</si>
  <si>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</si>
  <si>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</si>
  <si>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</si>
  <si>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</si>
  <si>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</si>
  <si>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</si>
  <si>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</si>
  <si>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</si>
  <si>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</si>
  <si>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</si>
  <si>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</si>
  <si>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</si>
  <si>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</si>
  <si>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</si>
  <si>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</si>
  <si>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</si>
  <si>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</si>
  <si>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</si>
  <si>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</si>
  <si>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</si>
  <si>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</si>
  <si>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</si>
  <si>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</si>
  <si>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</si>
  <si>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</si>
  <si>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</si>
  <si>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</si>
  <si>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</si>
  <si>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</si>
  <si>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</si>
  <si>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</si>
  <si>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</si>
  <si>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</si>
  <si>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</si>
  <si>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</si>
  <si>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</si>
  <si>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</si>
  <si>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</si>
  <si>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</si>
  <si>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</si>
  <si>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</si>
  <si>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</si>
  <si>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</si>
  <si>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</si>
  <si>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</si>
  <si>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</si>
  <si>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</si>
  <si>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</si>
  <si>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</si>
  <si>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</si>
  <si>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</si>
  <si>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</si>
  <si>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</si>
  <si>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</si>
  <si>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</si>
  <si>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</si>
  <si>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</si>
  <si>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</si>
  <si>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</si>
  <si>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</si>
  <si>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</si>
  <si>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</si>
  <si>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</si>
  <si>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</si>
  <si>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</si>
  <si>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</si>
  <si>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</si>
  <si>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</si>
  <si>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</si>
  <si>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</si>
  <si>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</si>
  <si>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</si>
  <si>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</si>
  <si>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</si>
  <si>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</si>
  <si>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</si>
  <si>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</si>
  <si>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</si>
  <si>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</si>
  <si>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</si>
  <si>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</si>
  <si>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</si>
  <si>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</si>
  <si>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</si>
  <si>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</si>
  <si>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</si>
  <si>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</si>
  <si>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</si>
  <si>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</si>
  <si>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</si>
  <si>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</si>
  <si>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</si>
  <si>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</si>
  <si>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</si>
  <si>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</si>
  <si>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</si>
  <si>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</si>
  <si>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</si>
  <si>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</si>
  <si>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</si>
  <si>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</si>
  <si>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</si>
  <si>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</si>
  <si>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</si>
  <si>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</si>
  <si>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</si>
  <si>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</si>
  <si>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</si>
  <si>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</si>
  <si>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</si>
  <si>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</si>
  <si>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</si>
  <si>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</si>
  <si>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</si>
  <si>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</si>
  <si>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</si>
  <si>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</si>
  <si>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</si>
  <si>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</si>
  <si>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</si>
  <si>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</si>
  <si>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</si>
  <si>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</si>
  <si>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</si>
  <si>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</si>
  <si>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</si>
  <si>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</si>
  <si>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</si>
  <si>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</si>
  <si>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</si>
  <si>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</si>
  <si>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</si>
  <si>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</si>
  <si>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</si>
  <si>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</si>
  <si>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</si>
  <si>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</si>
  <si>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</si>
  <si>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</si>
  <si>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</si>
  <si>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</si>
  <si>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</si>
  <si>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</si>
  <si>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</si>
  <si>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</si>
  <si>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</si>
  <si>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</si>
  <si>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</si>
  <si>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</si>
  <si>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</si>
  <si>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</si>
  <si>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</si>
  <si>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</si>
  <si>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</si>
  <si>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</si>
  <si>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</si>
  <si>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</si>
  <si>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</si>
  <si>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</si>
  <si>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</si>
  <si>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</si>
  <si>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</si>
  <si>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</si>
  <si>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</si>
  <si>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</si>
  <si>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</si>
  <si>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</si>
  <si>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</si>
  <si>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</si>
  <si>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</si>
  <si>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</si>
  <si>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</si>
  <si>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</si>
  <si>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</si>
  <si>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</si>
  <si>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</si>
  <si>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</si>
  <si>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</si>
  <si>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</si>
  <si>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</si>
  <si>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</si>
  <si>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</si>
  <si>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</si>
  <si>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</si>
  <si>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</si>
  <si>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</si>
  <si>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</si>
  <si>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</si>
  <si>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</si>
  <si>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</si>
  <si>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</si>
  <si>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</si>
  <si>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</si>
  <si>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</si>
  <si>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</si>
  <si>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</si>
  <si>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</si>
  <si>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</si>
  <si>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</si>
  <si>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</si>
  <si>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</si>
  <si>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</si>
  <si>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</si>
  <si>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</si>
  <si>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</si>
  <si>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</si>
  <si>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</si>
  <si>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</si>
  <si>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</si>
  <si>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</si>
  <si>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</si>
  <si>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</si>
  <si>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</si>
  <si>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</si>
  <si>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</si>
  <si>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</si>
  <si>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</si>
  <si>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</si>
  <si>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</si>
  <si>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</si>
  <si>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</si>
  <si>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</si>
  <si>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</si>
  <si>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</si>
  <si>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</si>
  <si>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</si>
  <si>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</si>
  <si>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</si>
  <si>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</si>
  <si>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</si>
  <si>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</si>
  <si>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</si>
  <si>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</si>
  <si>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</si>
  <si>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</si>
  <si>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</si>
  <si>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</si>
  <si>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</si>
  <si>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</si>
  <si>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</si>
  <si>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</si>
  <si>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</si>
  <si>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</si>
  <si>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</si>
  <si>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</si>
  <si>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</si>
  <si>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</si>
  <si>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</si>
  <si>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</si>
  <si>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</si>
  <si>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</si>
  <si>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</si>
  <si>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</si>
  <si>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</si>
  <si>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</si>
  <si>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</si>
  <si>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</si>
  <si>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</si>
  <si>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</si>
  <si>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</si>
  <si>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</si>
  <si>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</si>
  <si>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</si>
  <si>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</si>
  <si>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</si>
  <si>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</si>
  <si>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</si>
  <si>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</si>
  <si>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</si>
  <si>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</si>
  <si>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</si>
  <si>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</si>
  <si>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</si>
  <si>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</si>
  <si>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</si>
  <si>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</si>
  <si>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</si>
  <si>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</si>
  <si>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</si>
  <si>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</si>
  <si>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</si>
  <si>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</si>
  <si>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</si>
  <si>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</si>
  <si>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</si>
  <si>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</si>
  <si>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</si>
  <si>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</si>
  <si>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</si>
  <si>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</si>
  <si>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</si>
  <si>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</si>
  <si>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</si>
  <si>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</si>
  <si>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</si>
  <si>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</si>
  <si>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</si>
  <si>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</si>
  <si>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</si>
  <si>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</si>
  <si>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</si>
  <si>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</si>
  <si>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</si>
  <si>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</si>
  <si>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</si>
  <si>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</si>
  <si>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</si>
  <si>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</si>
  <si>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</si>
  <si>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</si>
  <si>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</si>
  <si>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</si>
  <si>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</si>
  <si>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</si>
  <si>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</si>
  <si>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</si>
  <si>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</si>
  <si>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</si>
  <si>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</si>
  <si>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</si>
  <si>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</si>
  <si>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</si>
  <si>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</si>
  <si>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</si>
  <si>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</si>
  <si>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</si>
  <si>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</si>
  <si>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</si>
  <si>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</si>
  <si>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</si>
  <si>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</si>
  <si>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</si>
  <si>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</si>
  <si>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</si>
  <si>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</si>
  <si>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</si>
  <si>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</si>
  <si>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</si>
  <si>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</si>
  <si>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</si>
  <si>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</si>
  <si>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</si>
  <si>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</si>
  <si>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</si>
  <si>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</si>
  <si>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</si>
  <si>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</si>
  <si>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</si>
  <si>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</si>
  <si>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</si>
  <si>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</si>
  <si>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</si>
  <si>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</si>
  <si>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</si>
  <si>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</si>
  <si>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</si>
  <si>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</si>
  <si>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</si>
  <si>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</si>
  <si>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</si>
  <si>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</si>
  <si>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</si>
  <si>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</si>
  <si>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</si>
  <si>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</si>
  <si>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</si>
  <si>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</si>
  <si>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</si>
  <si>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</si>
  <si>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</si>
  <si>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</si>
  <si>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</si>
  <si>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</si>
  <si>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</si>
  <si>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</si>
  <si>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</si>
  <si>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</si>
  <si>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</si>
  <si>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</si>
  <si>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</si>
  <si>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</si>
  <si>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</si>
  <si>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</si>
  <si>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</si>
  <si>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</si>
  <si>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</si>
  <si>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</si>
  <si>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</si>
  <si>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</si>
  <si>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</si>
  <si>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</si>
  <si>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</si>
  <si>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</si>
  <si>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</si>
  <si>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</si>
  <si>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</si>
  <si>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</si>
  <si>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</si>
  <si>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</si>
  <si>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</si>
  <si>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</si>
  <si>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</si>
  <si>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</si>
  <si>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</si>
  <si>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</si>
  <si>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</si>
  <si>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</si>
  <si>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</si>
  <si>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</si>
  <si>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</si>
  <si>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</si>
  <si>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</si>
  <si>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</si>
  <si>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</si>
  <si>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</si>
  <si>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</si>
  <si>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</si>
  <si>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</si>
  <si>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</si>
  <si>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</si>
  <si>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</si>
  <si>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</si>
  <si>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</si>
  <si>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</si>
  <si>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</si>
  <si>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</si>
  <si>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</si>
  <si>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</si>
  <si>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</si>
  <si>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</si>
  <si>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</si>
  <si>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</si>
  <si>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</si>
  <si>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</si>
  <si>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</si>
  <si>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</si>
  <si>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</si>
  <si>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</si>
  <si>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</si>
  <si>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</si>
  <si>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</si>
  <si>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</si>
  <si>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</si>
  <si>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</si>
  <si>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</si>
  <si>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</si>
  <si>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</si>
  <si>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</si>
  <si>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</si>
  <si>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</si>
  <si>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</si>
  <si>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</si>
  <si>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</si>
  <si>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</si>
  <si>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</si>
  <si>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</si>
  <si>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</si>
  <si>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</si>
  <si>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</si>
  <si>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</si>
  <si>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</si>
  <si>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</si>
  <si>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</si>
  <si>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</si>
  <si>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</si>
  <si>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</si>
  <si>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</si>
  <si>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</si>
  <si>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</si>
  <si>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</si>
  <si>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</si>
  <si>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</si>
  <si>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</si>
  <si>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</si>
  <si>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</si>
  <si>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</si>
  <si>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</si>
  <si>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</si>
  <si>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</si>
  <si>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</si>
  <si>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</si>
  <si>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</si>
  <si>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</si>
  <si>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</si>
  <si>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</si>
  <si>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</si>
  <si>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</si>
  <si>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</si>
  <si>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</si>
  <si>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</si>
  <si>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</si>
  <si>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</si>
  <si>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</si>
  <si>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</si>
  <si>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</si>
  <si>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</si>
  <si>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</si>
  <si>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</si>
  <si>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</si>
  <si>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</si>
  <si>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</si>
  <si>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</si>
  <si>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</si>
  <si>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</si>
  <si>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</si>
  <si>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</si>
  <si>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</si>
  <si>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</si>
  <si>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</si>
  <si>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</si>
  <si>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</si>
  <si>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</si>
  <si>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</si>
  <si>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</si>
  <si>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</si>
  <si>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</si>
  <si>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</si>
  <si>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</si>
  <si>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</si>
  <si>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</si>
  <si>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</si>
  <si>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</si>
  <si>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</si>
  <si>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</si>
  <si>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</si>
  <si>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</si>
  <si>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</si>
  <si>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</si>
  <si>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</si>
  <si>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</si>
  <si>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</si>
  <si>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</si>
  <si>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</si>
  <si>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</si>
  <si>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</si>
  <si>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</si>
  <si>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</si>
  <si>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</si>
  <si>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</si>
  <si>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</si>
  <si>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</si>
  <si>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</si>
  <si>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</si>
  <si>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</si>
  <si>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</si>
  <si>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</si>
  <si>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</si>
  <si>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</si>
  <si>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</si>
  <si>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</si>
  <si>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</si>
  <si>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</si>
  <si>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</si>
  <si>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</si>
  <si>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</si>
  <si>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</si>
  <si>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</si>
  <si>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</si>
  <si>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</si>
  <si>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</si>
  <si>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</si>
  <si>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</si>
  <si>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</si>
  <si>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</si>
  <si>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</si>
  <si>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</si>
  <si>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</si>
  <si>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</si>
  <si>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</si>
  <si>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</si>
  <si>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</si>
  <si>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</si>
  <si>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</si>
  <si>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</si>
  <si>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</si>
  <si>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</si>
  <si>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</si>
  <si>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</si>
  <si>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</si>
  <si>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</si>
  <si>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</si>
  <si>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</si>
  <si>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</si>
  <si>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</si>
  <si>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</si>
  <si>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</si>
  <si>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</si>
  <si>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</si>
  <si>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</si>
  <si>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</si>
  <si>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</si>
  <si>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</si>
  <si>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</si>
  <si>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</si>
  <si>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</si>
  <si>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</si>
  <si>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</si>
  <si>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</si>
  <si>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</si>
  <si>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</si>
  <si>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</si>
  <si>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</si>
  <si>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</si>
  <si>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</si>
  <si>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</si>
  <si>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</si>
  <si>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</si>
  <si>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</si>
  <si>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</si>
  <si>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</si>
  <si>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</si>
  <si>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</si>
  <si>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</si>
  <si>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</si>
  <si>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</si>
  <si>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</si>
  <si>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</si>
  <si>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</si>
  <si>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</si>
  <si>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</si>
  <si>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</si>
  <si>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</si>
  <si>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</si>
  <si>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</si>
  <si>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</si>
  <si>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</si>
  <si>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</si>
  <si>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</si>
  <si>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</si>
  <si>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</si>
  <si>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</si>
  <si>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</si>
  <si>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</si>
  <si>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</si>
  <si>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</si>
  <si>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</si>
  <si>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</si>
  <si>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</si>
  <si>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</si>
  <si>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</si>
  <si>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</si>
  <si>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</si>
  <si>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</si>
  <si>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</si>
  <si>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</si>
  <si>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</si>
  <si>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</si>
  <si>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</si>
  <si>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</si>
  <si>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</si>
  <si>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</si>
  <si>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</si>
  <si>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</si>
  <si>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</si>
  <si>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</si>
  <si>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</si>
  <si>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</si>
  <si>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</si>
  <si>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</si>
  <si>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</si>
  <si>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</si>
  <si>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</si>
  <si>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</si>
  <si>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</si>
  <si>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</si>
  <si>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</si>
  <si>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</si>
  <si>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</si>
  <si>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</si>
  <si>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</si>
  <si>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</si>
  <si>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</si>
  <si>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</si>
  <si>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</si>
  <si>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</si>
  <si>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</si>
  <si>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</si>
  <si>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</si>
  <si>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</si>
  <si>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</si>
  <si>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</si>
  <si>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</si>
  <si>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</si>
  <si>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</si>
  <si>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</si>
  <si>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</si>
  <si>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</si>
  <si>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</si>
  <si>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</si>
  <si>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</si>
  <si>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</si>
  <si>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</si>
  <si>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</si>
  <si>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</si>
  <si>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</si>
  <si>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</si>
  <si>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</si>
  <si>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</si>
  <si>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</si>
  <si>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</si>
  <si>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</si>
  <si>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</si>
  <si>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</si>
  <si>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</si>
  <si>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</si>
  <si>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</si>
  <si>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</si>
  <si>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</si>
  <si>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</si>
  <si>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</si>
  <si>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</si>
  <si>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</si>
  <si>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</si>
  <si>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</si>
  <si>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</si>
  <si>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</si>
  <si>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</si>
  <si>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</si>
  <si>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</si>
  <si>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</si>
  <si>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</si>
  <si>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</si>
  <si>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</si>
  <si>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</si>
  <si>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</si>
  <si>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</si>
  <si>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</si>
  <si>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</si>
  <si>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</si>
  <si>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</si>
  <si>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</si>
  <si>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</si>
  <si>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</si>
  <si>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</si>
  <si>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</si>
  <si>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</si>
  <si>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</si>
  <si>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</si>
  <si>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</si>
  <si>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</si>
  <si>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</si>
  <si>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</si>
  <si>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</si>
  <si>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</si>
  <si>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</si>
  <si>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</si>
  <si>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</si>
  <si>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</si>
  <si>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</si>
  <si>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</si>
  <si>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</si>
  <si>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</si>
  <si>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</si>
  <si>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</si>
  <si>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</si>
  <si>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</si>
  <si>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</si>
  <si>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</si>
  <si>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</si>
  <si>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</si>
  <si>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</si>
  <si>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</si>
  <si>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</si>
  <si>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</si>
  <si>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</si>
  <si>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</si>
  <si>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</si>
  <si>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</si>
  <si>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</si>
  <si>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</si>
  <si>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</si>
  <si>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</si>
  <si>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</si>
  <si>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</si>
  <si>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</si>
  <si>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</si>
  <si>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</si>
  <si>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</si>
  <si>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</si>
  <si>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</si>
  <si>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</si>
  <si>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</si>
  <si>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</si>
  <si>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</si>
  <si>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</si>
  <si>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</si>
  <si>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</si>
  <si>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</si>
  <si>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</si>
  <si>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</si>
  <si>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</si>
  <si>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</si>
  <si>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</si>
  <si>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</si>
  <si>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</si>
  <si>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</si>
  <si>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</si>
  <si>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</si>
  <si>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</si>
  <si>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</si>
  <si>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</si>
  <si>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</si>
  <si>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</si>
  <si>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</si>
  <si>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</si>
  <si>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</si>
  <si>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</si>
  <si>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</si>
  <si>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</si>
  <si>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</si>
  <si>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</si>
  <si>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</si>
  <si>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</si>
  <si>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</si>
  <si>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</si>
  <si>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</si>
  <si>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</si>
  <si>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</si>
  <si>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</si>
  <si>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</si>
  <si>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</si>
  <si>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</si>
  <si>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</si>
  <si>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</si>
  <si>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</si>
  <si>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</si>
  <si>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</si>
  <si>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</si>
  <si>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</si>
  <si>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</si>
  <si>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</si>
  <si>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</si>
  <si>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</si>
  <si>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</si>
  <si>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</si>
  <si>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</si>
  <si>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</si>
  <si>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</si>
  <si>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</si>
  <si>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</si>
  <si>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</si>
  <si>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</si>
  <si>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</si>
  <si>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</si>
  <si>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</si>
  <si>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</si>
  <si>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</si>
  <si>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</si>
  <si>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</si>
  <si>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</si>
  <si>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</si>
  <si>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</si>
  <si>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</si>
  <si>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</si>
  <si>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</si>
  <si>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</si>
  <si>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</si>
  <si>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</si>
  <si>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</si>
  <si>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</si>
  <si>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</si>
  <si>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</si>
  <si>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</si>
  <si>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</si>
  <si>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</si>
  <si>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</si>
  <si>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</si>
  <si>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</si>
  <si>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</si>
  <si>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</si>
  <si>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</si>
  <si>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</si>
  <si>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</si>
  <si>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</si>
  <si>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</si>
  <si>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</si>
  <si>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</si>
  <si>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</si>
  <si>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</si>
  <si>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</si>
  <si>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</si>
  <si>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</si>
  <si>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</si>
  <si>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</si>
  <si>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</si>
  <si>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</si>
  <si>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</si>
  <si>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</si>
  <si>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</si>
  <si>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</si>
  <si>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</si>
  <si>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</si>
  <si>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</si>
  <si>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</si>
  <si>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</si>
  <si>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</si>
  <si>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</si>
  <si>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</si>
  <si>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</si>
  <si>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</si>
  <si>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</si>
  <si>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</si>
  <si>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</si>
  <si>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</si>
  <si>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</si>
  <si>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</si>
  <si>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</si>
  <si>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</si>
  <si>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</si>
  <si>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</si>
  <si>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</si>
  <si>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</si>
  <si>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</si>
  <si>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</si>
  <si>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</si>
  <si>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</si>
  <si>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</si>
  <si>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</si>
  <si>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</si>
  <si>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</si>
  <si>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</si>
  <si>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</si>
  <si>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</si>
  <si>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</si>
  <si>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</si>
  <si>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</si>
  <si>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</si>
  <si>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</si>
  <si>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</si>
  <si>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</si>
  <si>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</si>
  <si>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</si>
  <si>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</si>
  <si>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</si>
  <si>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</si>
  <si>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</si>
  <si>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</si>
  <si>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</si>
  <si>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</si>
  <si>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</si>
  <si>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</si>
  <si>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</si>
  <si>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</si>
  <si>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</si>
  <si>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</si>
  <si>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</si>
  <si>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</si>
  <si>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</si>
  <si>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</si>
  <si>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</si>
  <si>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</si>
  <si>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</si>
  <si>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</si>
  <si>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</si>
  <si>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</si>
  <si>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</si>
  <si>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</si>
  <si>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</si>
  <si>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</si>
  <si>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</si>
  <si>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</si>
  <si>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</si>
  <si>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</si>
  <si>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</si>
  <si>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</si>
  <si>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</si>
  <si>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</si>
  <si>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</si>
  <si>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</si>
  <si>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</si>
  <si>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</si>
  <si>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</si>
  <si>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</si>
  <si>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</si>
  <si>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</si>
  <si>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</si>
  <si>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</si>
  <si>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</si>
  <si>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</si>
  <si>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</si>
  <si>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</si>
  <si>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</si>
  <si>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</si>
  <si>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</si>
  <si>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</si>
  <si>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</si>
  <si>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</si>
  <si>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</si>
  <si>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</si>
  <si>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</si>
  <si>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</si>
  <si>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</si>
  <si>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</si>
  <si>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</si>
  <si>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</si>
  <si>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</si>
  <si>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</si>
  <si>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</si>
  <si>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</si>
  <si>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</si>
  <si>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</si>
  <si>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</si>
  <si>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</si>
  <si>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</si>
  <si>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</si>
  <si>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</si>
  <si>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</si>
  <si>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</si>
  <si>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</si>
  <si>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</si>
  <si>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</si>
  <si>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</si>
  <si>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</si>
  <si>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</si>
  <si>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</si>
  <si>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</si>
  <si>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</si>
  <si>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</si>
  <si>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</si>
  <si>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</si>
  <si>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</si>
  <si>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</si>
  <si>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</si>
  <si>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</si>
  <si>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</si>
  <si>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</si>
  <si>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</si>
  <si>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</si>
  <si>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</si>
  <si>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</si>
  <si>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</si>
  <si>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</si>
  <si>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</si>
  <si>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</si>
  <si>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</si>
  <si>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</si>
  <si>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</si>
  <si>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</si>
  <si>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</si>
  <si>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</si>
  <si>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</si>
  <si>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</si>
  <si>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</si>
  <si>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</si>
  <si>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</si>
  <si>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</si>
  <si>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</si>
  <si>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</si>
  <si>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</si>
  <si>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</si>
  <si>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</si>
  <si>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</si>
  <si>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</si>
  <si>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</si>
  <si>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</si>
  <si>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</si>
  <si>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</si>
  <si>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</si>
  <si>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</si>
  <si>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</si>
  <si>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</si>
  <si>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</si>
  <si>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</si>
  <si>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</si>
  <si>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</si>
  <si>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</si>
  <si>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</si>
  <si>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</si>
  <si>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</si>
  <si>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</si>
  <si>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</si>
  <si>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</si>
  <si>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</si>
  <si>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</si>
  <si>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</si>
  <si>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</si>
  <si>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</si>
  <si>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</si>
  <si>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</si>
  <si>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</si>
  <si>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</si>
  <si>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</si>
  <si>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</si>
  <si>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</si>
  <si>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</si>
  <si>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</si>
  <si>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</si>
  <si>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</si>
  <si>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</si>
  <si>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</si>
  <si>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</si>
  <si>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</si>
  <si>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</si>
  <si>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</si>
  <si>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</si>
  <si>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</si>
  <si>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</si>
  <si>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</si>
  <si>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</si>
  <si>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</si>
  <si>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</si>
  <si>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</si>
  <si>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</si>
  <si>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</si>
  <si>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</si>
  <si>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</si>
  <si>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</si>
  <si>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</si>
  <si>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</si>
  <si>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</si>
  <si>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</si>
  <si>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</si>
  <si>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</si>
  <si>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</si>
  <si>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</si>
  <si>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</si>
  <si>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</si>
  <si>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</si>
  <si>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</si>
  <si>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</si>
  <si>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</si>
  <si>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</si>
  <si>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</si>
  <si>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</si>
  <si>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</si>
  <si>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</si>
  <si>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</si>
  <si>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</si>
  <si>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</si>
  <si>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</si>
  <si>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</si>
  <si>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</si>
  <si>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</si>
  <si>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</si>
  <si>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</si>
  <si>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</si>
  <si>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</si>
  <si>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</si>
  <si>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</si>
  <si>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</si>
  <si>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</si>
  <si>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</si>
  <si>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</si>
  <si>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</si>
  <si>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</si>
  <si>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</si>
  <si>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</si>
  <si>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</si>
  <si>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</si>
  <si>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</si>
  <si>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</si>
  <si>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</si>
  <si>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</si>
  <si>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</si>
  <si>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</si>
  <si>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</si>
  <si>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</si>
  <si>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</si>
  <si>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</si>
  <si>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</si>
  <si>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</si>
  <si>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</si>
  <si>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</si>
  <si>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</si>
  <si>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</si>
  <si>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</si>
  <si>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</si>
  <si>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</si>
  <si>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</si>
  <si>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</si>
  <si>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</si>
  <si>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</si>
  <si>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</si>
  <si>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</si>
  <si>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</si>
  <si>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</si>
  <si>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</si>
  <si>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</si>
  <si>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</si>
  <si>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</si>
  <si>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</si>
  <si>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</si>
  <si>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</si>
  <si>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</si>
  <si>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</si>
  <si>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</si>
  <si>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</si>
  <si>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</si>
  <si>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</si>
  <si>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</si>
  <si>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</si>
  <si>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</si>
  <si>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</si>
  <si>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</si>
  <si>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</si>
  <si>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</si>
  <si>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</si>
  <si>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</si>
  <si>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</si>
  <si>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</si>
  <si>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</si>
  <si>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</si>
  <si>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</si>
  <si>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</si>
  <si>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</si>
  <si>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</si>
  <si>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</si>
  <si>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</si>
  <si>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</si>
  <si>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</si>
  <si>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</si>
  <si>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</si>
  <si>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</si>
  <si>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</si>
  <si>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</si>
  <si>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</si>
  <si>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</si>
  <si>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</si>
  <si>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</si>
  <si>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</si>
  <si>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</si>
  <si>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</si>
  <si>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</si>
  <si>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</si>
  <si>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</si>
  <si>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</si>
  <si>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</si>
  <si>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</si>
  <si>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</si>
  <si>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</si>
  <si>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</si>
  <si>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</si>
  <si>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</si>
  <si>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</si>
  <si>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</si>
  <si>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</si>
  <si>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</si>
  <si>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</si>
  <si>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</si>
  <si>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</si>
  <si>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</si>
  <si>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</si>
  <si>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</si>
  <si>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</si>
  <si>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</si>
  <si>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</si>
  <si>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</si>
  <si>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</si>
  <si>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</si>
  <si>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</si>
  <si>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</si>
  <si>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</si>
  <si>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</si>
  <si>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</si>
  <si>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</si>
  <si>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</si>
  <si>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</si>
  <si>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</si>
  <si>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</si>
  <si>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</si>
  <si>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</si>
  <si>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</si>
  <si>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</si>
  <si>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</si>
  <si>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</si>
  <si>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</si>
  <si>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</si>
  <si>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</si>
  <si>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</si>
  <si>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</si>
  <si>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</si>
  <si>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</si>
  <si>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</si>
  <si>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</si>
  <si>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</si>
  <si>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</si>
  <si>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</si>
  <si>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</si>
  <si>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</si>
  <si>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</si>
  <si>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</si>
  <si>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</si>
  <si>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</si>
  <si>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</si>
  <si>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</si>
  <si>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</si>
  <si>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</si>
  <si>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</si>
  <si>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</si>
  <si>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</si>
  <si>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</si>
  <si>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</si>
  <si>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</si>
  <si>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</si>
  <si>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</si>
  <si>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</si>
  <si>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</si>
  <si>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</si>
  <si>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</si>
  <si>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</si>
  <si>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</si>
  <si>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</si>
  <si>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</si>
  <si>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</si>
  <si>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</si>
  <si>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</si>
  <si>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</si>
  <si>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</si>
  <si>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</si>
  <si>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</si>
  <si>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</si>
  <si>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</si>
  <si>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</si>
  <si>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</si>
  <si>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</si>
  <si>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</si>
  <si>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</si>
  <si>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</si>
  <si>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</si>
  <si>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</si>
  <si>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</si>
  <si>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</si>
  <si>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</si>
  <si>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</si>
  <si>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</si>
  <si>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</si>
  <si>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</si>
  <si>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</si>
  <si>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</si>
  <si>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</si>
  <si>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</si>
  <si>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</si>
  <si>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</si>
  <si>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</si>
  <si>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</si>
  <si>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</si>
  <si>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</si>
  <si>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</si>
  <si>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</si>
  <si>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</si>
  <si>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</si>
  <si>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</si>
  <si>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</si>
  <si>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</si>
  <si>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</si>
  <si>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</si>
  <si>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</si>
  <si>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</si>
  <si>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</si>
  <si>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</si>
  <si>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</si>
  <si>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</si>
  <si>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</si>
  <si>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</si>
  <si>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</si>
  <si>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</si>
  <si>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</si>
  <si>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</si>
  <si>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</si>
  <si>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</si>
  <si>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</si>
  <si>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</si>
  <si>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</si>
  <si>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</si>
  <si>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</si>
  <si>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</si>
  <si>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</si>
  <si>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</si>
  <si>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</si>
  <si>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</si>
  <si>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</si>
  <si>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</si>
  <si>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</si>
  <si>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</si>
  <si>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</si>
  <si>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</si>
  <si>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</si>
  <si>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</si>
  <si>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</si>
  <si>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</si>
  <si>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</si>
  <si>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</si>
  <si>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</si>
  <si>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</si>
  <si>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</si>
  <si>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</si>
  <si>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</si>
  <si>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</si>
  <si>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</si>
  <si>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</si>
  <si>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</si>
  <si>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</si>
  <si>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</si>
  <si>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</si>
  <si>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</si>
  <si>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</si>
  <si>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</si>
  <si>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</si>
  <si>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</si>
  <si>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</si>
  <si>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</si>
  <si>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</si>
  <si>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</si>
  <si>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</si>
  <si>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</si>
  <si>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</si>
  <si>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</si>
  <si>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</si>
  <si>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</si>
  <si>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</si>
  <si>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</si>
  <si>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</si>
  <si>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</si>
  <si>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</si>
  <si>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</si>
  <si>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</si>
  <si>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</si>
  <si>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</si>
  <si>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</si>
  <si>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</si>
  <si>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</si>
  <si>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</si>
  <si>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</si>
  <si>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</si>
  <si>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</si>
  <si>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</si>
  <si>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</si>
  <si>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</si>
  <si>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</si>
  <si>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</si>
  <si>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</si>
  <si>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</si>
  <si>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</si>
  <si>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</si>
  <si>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</si>
  <si>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</si>
  <si>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</si>
  <si>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</si>
  <si>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</si>
  <si>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</si>
  <si>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</si>
  <si>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</si>
  <si>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</si>
  <si>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</si>
  <si>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</si>
  <si>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</si>
  <si>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</si>
  <si>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</si>
  <si>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</si>
  <si>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</si>
  <si>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</si>
  <si>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</si>
  <si>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</si>
  <si>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</si>
  <si>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</si>
  <si>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</si>
  <si>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</si>
  <si>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</si>
  <si>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</si>
  <si>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</si>
  <si>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</si>
  <si>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</si>
  <si>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</si>
  <si>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</si>
  <si>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</si>
  <si>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</si>
  <si>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</si>
  <si>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</si>
  <si>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</si>
  <si>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</si>
  <si>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</si>
  <si>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</si>
  <si>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</si>
  <si>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</si>
  <si>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</si>
  <si>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</si>
  <si>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</si>
  <si>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</si>
  <si>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</si>
  <si>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</si>
  <si>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</si>
  <si>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</si>
  <si>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</si>
  <si>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</si>
  <si>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</si>
  <si>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</si>
  <si>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</si>
  <si>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</si>
  <si>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</si>
  <si>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</si>
  <si>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</si>
  <si>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</si>
  <si>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</si>
  <si>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</si>
  <si>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</si>
  <si>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</si>
  <si>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</si>
  <si>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</si>
  <si>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</si>
  <si>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</si>
  <si>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</si>
  <si>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</si>
  <si>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</si>
  <si>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</si>
  <si>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</si>
  <si>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</si>
  <si>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</si>
  <si>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</si>
  <si>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</si>
  <si>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</si>
  <si>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</si>
  <si>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</si>
  <si>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</si>
  <si>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</si>
  <si>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</si>
  <si>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</si>
  <si>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</si>
  <si>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</si>
  <si>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</si>
  <si>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</si>
  <si>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</si>
  <si>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</si>
  <si>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</si>
  <si>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</si>
  <si>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</si>
  <si>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</si>
  <si>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</si>
  <si>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</si>
  <si>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</si>
  <si>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</si>
  <si>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</si>
  <si>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</si>
  <si>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</si>
  <si>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</si>
  <si>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</si>
  <si>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</si>
  <si>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</si>
  <si>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</si>
  <si>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</si>
  <si>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</si>
  <si>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</si>
  <si>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</si>
  <si>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</si>
  <si>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</si>
  <si>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</si>
  <si>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</si>
  <si>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</si>
  <si>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</si>
  <si>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</si>
  <si>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</si>
  <si>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</si>
  <si>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</si>
  <si>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</si>
  <si>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</si>
  <si>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</si>
  <si>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</si>
  <si>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</si>
  <si>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</si>
  <si>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</si>
  <si>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</si>
  <si>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</si>
  <si>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</si>
  <si>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</si>
  <si>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</si>
  <si>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</si>
  <si>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</si>
  <si>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</si>
  <si>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</si>
  <si>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</si>
  <si>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</si>
  <si>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</si>
  <si>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</si>
  <si>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</si>
  <si>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</si>
  <si>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</si>
  <si>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</si>
  <si>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</si>
  <si>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</si>
  <si>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</si>
  <si>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</si>
  <si>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</si>
  <si>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</si>
  <si>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</si>
  <si>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</si>
  <si>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</si>
  <si>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</si>
  <si>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</si>
  <si>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</si>
  <si>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</si>
  <si>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</si>
  <si>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</si>
  <si>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</si>
  <si>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</si>
  <si>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</si>
  <si>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</si>
  <si>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</si>
  <si>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</si>
  <si>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</si>
  <si>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</si>
  <si>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</si>
  <si>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</si>
  <si>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</si>
  <si>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</si>
  <si>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</si>
  <si>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</si>
  <si>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</si>
  <si>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</si>
  <si>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</si>
  <si>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</si>
  <si>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</si>
  <si>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</si>
  <si>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</si>
  <si>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</si>
  <si>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</si>
  <si>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</si>
  <si>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</si>
  <si>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</si>
  <si>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</si>
  <si>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</si>
  <si>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</si>
  <si>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</si>
  <si>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</si>
  <si>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</si>
  <si>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</si>
  <si>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</si>
  <si>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</si>
  <si>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</si>
  <si>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</si>
  <si>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</si>
  <si>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</si>
  <si>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</si>
  <si>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</si>
  <si>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</si>
  <si>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</si>
  <si>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</si>
  <si>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</si>
  <si>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</si>
  <si>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</si>
  <si>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</si>
  <si>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</si>
  <si>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</si>
  <si>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</si>
  <si>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</si>
  <si>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</si>
  <si>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</si>
  <si>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</si>
  <si>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</si>
  <si>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</si>
  <si>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</si>
  <si>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</si>
  <si>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</si>
  <si>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</si>
  <si>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</si>
  <si>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</si>
  <si>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</si>
  <si>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</si>
  <si>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</si>
  <si>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</si>
  <si>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</si>
  <si>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</si>
  <si>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</si>
  <si>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</si>
  <si>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</si>
  <si>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</si>
  <si>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</si>
  <si>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</si>
  <si>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</si>
  <si>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</si>
  <si>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</si>
  <si>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</si>
  <si>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</si>
  <si>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</si>
  <si>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</si>
  <si>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</si>
  <si>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</si>
  <si>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</si>
  <si>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</si>
  <si>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</si>
  <si>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</si>
  <si>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</si>
  <si>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</si>
  <si>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</si>
  <si>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</si>
  <si>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</si>
  <si>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</si>
  <si>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</si>
  <si>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</si>
  <si>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</si>
  <si>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</si>
  <si>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</si>
  <si>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</si>
  <si>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</si>
  <si>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</si>
  <si>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</si>
  <si>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</si>
  <si>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</si>
  <si>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</si>
  <si>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</si>
  <si>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</si>
  <si>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</si>
  <si>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</si>
  <si>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</si>
  <si>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</si>
  <si>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</si>
  <si>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</si>
  <si>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</si>
  <si>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</si>
  <si>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</si>
  <si>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</si>
  <si>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</si>
  <si>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</si>
  <si>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</si>
  <si>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</si>
  <si>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</si>
  <si>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</si>
  <si>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</si>
  <si>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</si>
  <si>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</si>
  <si>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</si>
  <si>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</si>
  <si>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</si>
  <si>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</si>
  <si>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</si>
  <si>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</si>
  <si>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</si>
  <si>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</si>
  <si>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</si>
  <si>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</si>
  <si>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</si>
  <si>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</si>
  <si>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</si>
  <si>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</si>
  <si>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</si>
  <si>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</si>
  <si>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</si>
  <si>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</si>
  <si>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</si>
  <si>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</si>
  <si>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</si>
  <si>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</si>
  <si>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</si>
  <si>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</si>
  <si>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</si>
  <si>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</si>
  <si>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</si>
  <si>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</si>
  <si>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</si>
  <si>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</si>
  <si>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</si>
  <si>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</si>
  <si>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</si>
  <si>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</si>
  <si>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</si>
  <si>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</si>
  <si>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</si>
  <si>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</si>
  <si>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</si>
  <si>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</si>
  <si>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</si>
  <si>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</si>
  <si>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</si>
  <si>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</si>
  <si>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</si>
  <si>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</si>
  <si>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</si>
  <si>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</si>
  <si>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</si>
  <si>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</si>
  <si>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</si>
  <si>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</si>
  <si>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</si>
  <si>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</si>
  <si>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</si>
  <si>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</si>
  <si>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</si>
  <si>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</si>
  <si>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</si>
  <si>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</si>
  <si>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</si>
  <si>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</si>
  <si>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</si>
  <si>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</si>
  <si>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</si>
  <si>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</si>
  <si>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</si>
  <si>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</si>
  <si>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</si>
  <si>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</si>
  <si>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</si>
  <si>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</si>
  <si>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</si>
  <si>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</si>
  <si>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</si>
  <si>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</si>
  <si>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</si>
  <si>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</si>
  <si>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</si>
  <si>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</si>
  <si>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</si>
  <si>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</si>
  <si>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</si>
  <si>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</si>
  <si>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</si>
  <si>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</si>
  <si>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</si>
  <si>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</si>
  <si>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</si>
  <si>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</si>
  <si>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</si>
  <si>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</si>
  <si>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</si>
  <si>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</si>
  <si>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</si>
  <si>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</si>
  <si>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</si>
  <si>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</si>
  <si>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</si>
  <si>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</si>
  <si>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</si>
  <si>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</si>
  <si>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</si>
  <si>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</si>
  <si>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</si>
  <si>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</si>
  <si>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</si>
  <si>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</si>
  <si>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</si>
  <si>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</si>
  <si>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</si>
  <si>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</si>
  <si>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</si>
  <si>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</si>
  <si>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</si>
  <si>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</si>
  <si>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</si>
  <si>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</si>
  <si>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</si>
  <si>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</si>
  <si>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</si>
  <si>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</si>
  <si>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</si>
  <si>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</si>
  <si>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</si>
  <si>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</si>
  <si>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</si>
  <si>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</si>
  <si>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</si>
  <si>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</si>
  <si>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</si>
  <si>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</si>
  <si>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</si>
  <si>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</si>
  <si>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</si>
  <si>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</si>
  <si>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</si>
  <si>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</si>
  <si>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</si>
  <si>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</si>
  <si>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</si>
  <si>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</si>
  <si>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</si>
  <si>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</si>
  <si>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</si>
  <si>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</si>
  <si>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</si>
  <si>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</si>
  <si>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</si>
  <si>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</si>
  <si>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</si>
  <si>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</si>
  <si>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</si>
  <si>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</si>
  <si>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</si>
  <si>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</si>
  <si>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</si>
  <si>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</si>
  <si>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</si>
  <si>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</si>
  <si>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</si>
  <si>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</si>
  <si>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</si>
  <si>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</si>
  <si>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</si>
  <si>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</si>
  <si>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</si>
  <si>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</si>
  <si>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</si>
  <si>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</si>
  <si>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</si>
  <si>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</si>
  <si>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</si>
  <si>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</si>
  <si>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</si>
  <si>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</si>
  <si>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</si>
  <si>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</si>
  <si>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</si>
  <si>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</si>
  <si>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</si>
  <si>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</si>
  <si>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</si>
  <si>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</si>
  <si>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</si>
  <si>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</si>
  <si>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</si>
  <si>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</si>
  <si>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</si>
  <si>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</si>
  <si>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</si>
  <si>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</si>
  <si>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</si>
  <si>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</si>
  <si>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</si>
  <si>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</si>
  <si>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</si>
  <si>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</si>
  <si>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</si>
  <si>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</si>
  <si>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</si>
  <si>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</si>
  <si>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</si>
  <si>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</si>
  <si>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</si>
  <si>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</si>
  <si>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</si>
  <si>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</si>
  <si>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</si>
  <si>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</si>
  <si>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</si>
  <si>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</si>
  <si>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</si>
  <si>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</si>
  <si>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</si>
  <si>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</si>
  <si>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</si>
  <si>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</si>
  <si>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</si>
  <si>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</si>
  <si>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</si>
  <si>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</si>
  <si>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</si>
  <si>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</si>
  <si>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</si>
  <si>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</si>
  <si>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</si>
  <si>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</si>
  <si>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</si>
  <si>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</si>
  <si>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</si>
  <si>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</si>
  <si>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</si>
  <si>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</si>
  <si>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</si>
  <si>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</si>
  <si>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</si>
  <si>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</si>
  <si>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</si>
  <si>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</si>
  <si>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</si>
  <si>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</si>
  <si>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</si>
  <si>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</si>
  <si>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</si>
  <si>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</si>
  <si>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</si>
  <si>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</si>
  <si>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</si>
  <si>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</si>
  <si>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</si>
  <si>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</si>
  <si>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</si>
  <si>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</si>
  <si>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</si>
  <si>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</si>
  <si>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</si>
  <si>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</si>
  <si>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</si>
  <si>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</si>
  <si>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</si>
  <si>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</si>
  <si>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</si>
  <si>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</si>
  <si>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</si>
  <si>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</si>
  <si>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</si>
  <si>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</si>
  <si>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</si>
  <si>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</si>
  <si>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</si>
  <si>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</si>
  <si>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</si>
  <si>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</si>
  <si>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</si>
  <si>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</si>
  <si>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</si>
  <si>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</si>
  <si>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</si>
  <si>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</si>
  <si>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</si>
  <si>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</si>
  <si>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</si>
  <si>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</si>
  <si>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</si>
  <si>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</si>
  <si>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</si>
  <si>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</si>
  <si>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</si>
  <si>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</si>
  <si>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</si>
  <si>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</si>
  <si>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</si>
  <si>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</si>
  <si>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</si>
  <si>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</si>
  <si>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</si>
  <si>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</si>
  <si>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</si>
  <si>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</si>
  <si>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</si>
  <si>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</si>
  <si>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</si>
  <si>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</si>
  <si>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</si>
  <si>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</si>
  <si>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</si>
  <si>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</si>
  <si>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</si>
  <si>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</si>
  <si>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</si>
  <si>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</si>
  <si>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</si>
  <si>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</si>
  <si>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</si>
  <si>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</si>
  <si>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</si>
  <si>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</si>
  <si>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</si>
  <si>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</si>
  <si>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</si>
  <si>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</si>
  <si>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</si>
  <si>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</si>
  <si>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</si>
  <si>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</si>
  <si>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</si>
  <si>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</si>
  <si>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</si>
  <si>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</si>
  <si>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</si>
  <si>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</si>
  <si>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</si>
  <si>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</si>
  <si>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</si>
  <si>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</si>
  <si>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</si>
  <si>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</si>
  <si>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</si>
  <si>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</si>
  <si>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</si>
  <si>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</si>
  <si>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</si>
  <si>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</si>
  <si>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</si>
  <si>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</si>
  <si>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</si>
  <si>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</si>
  <si>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</si>
  <si>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</si>
  <si>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</si>
  <si>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</si>
  <si>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</si>
  <si>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</si>
  <si>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</si>
  <si>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</si>
  <si>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</si>
  <si>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</si>
  <si>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</si>
  <si>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</si>
  <si>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</si>
  <si>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</si>
  <si>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</si>
  <si>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</si>
  <si>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</si>
  <si>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</si>
  <si>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</si>
  <si>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</si>
  <si>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</si>
  <si>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</si>
  <si>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</si>
  <si>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</si>
  <si>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</si>
  <si>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</si>
  <si>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</si>
  <si>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</si>
  <si>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</si>
  <si>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</si>
  <si>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</si>
  <si>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</si>
  <si>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</si>
  <si>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</si>
  <si>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</si>
  <si>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</si>
  <si>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</si>
  <si>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</si>
  <si>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</si>
  <si>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</si>
  <si>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</si>
  <si>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</si>
  <si>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</si>
  <si>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</si>
  <si>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</si>
  <si>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</si>
  <si>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</si>
  <si>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</si>
  <si>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</si>
  <si>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</si>
  <si>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</si>
  <si>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</si>
  <si>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</si>
  <si>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</si>
  <si>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</si>
  <si>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</si>
  <si>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</si>
  <si>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</si>
  <si>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</si>
  <si>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</si>
  <si>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</si>
  <si>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</si>
  <si>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</si>
  <si>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</si>
  <si>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</si>
  <si>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</si>
  <si>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</si>
  <si>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</si>
  <si>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</si>
  <si>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</si>
  <si>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</si>
  <si>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</si>
  <si>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</si>
  <si>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</si>
  <si>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</si>
  <si>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</si>
  <si>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</si>
  <si>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</si>
  <si>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</si>
  <si>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</si>
  <si>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</si>
  <si>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</si>
  <si>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</si>
  <si>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</si>
  <si>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</si>
  <si>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</si>
  <si>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</si>
  <si>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</si>
  <si>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</si>
  <si>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</si>
  <si>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</si>
  <si>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</si>
  <si>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</si>
  <si>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</si>
  <si>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</si>
  <si>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</si>
  <si>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</si>
  <si>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</si>
  <si>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</si>
  <si>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</si>
  <si>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</si>
  <si>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</si>
  <si>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</si>
  <si>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</si>
  <si>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</si>
  <si>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</si>
  <si>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</si>
  <si>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</si>
  <si>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</si>
  <si>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</si>
  <si>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</si>
  <si>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</si>
  <si>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</si>
  <si>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</si>
  <si>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</si>
  <si>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</si>
  <si>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</si>
  <si>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</si>
  <si>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</si>
  <si>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</si>
  <si>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</si>
  <si>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</si>
  <si>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</si>
  <si>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</si>
  <si>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</si>
  <si>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</si>
  <si>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</si>
  <si>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</si>
  <si>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</si>
  <si>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</si>
  <si>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</si>
  <si>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</si>
  <si>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</si>
  <si>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</si>
  <si>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</si>
  <si>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</si>
  <si>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</si>
  <si>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</si>
  <si>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</si>
  <si>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</si>
  <si>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</si>
  <si>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</si>
  <si>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</si>
  <si>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</si>
  <si>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</si>
  <si>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</si>
  <si>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</si>
  <si>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</si>
  <si>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</si>
  <si>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</si>
  <si>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</si>
  <si>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</si>
  <si>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</si>
  <si>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</si>
  <si>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</si>
  <si>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</si>
  <si>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</si>
  <si>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</si>
  <si>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</si>
  <si>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</si>
  <si>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</si>
  <si>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</si>
  <si>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</si>
  <si>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</si>
  <si>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</si>
  <si>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</si>
  <si>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</si>
  <si>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</si>
  <si>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</si>
  <si>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</si>
  <si>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</si>
  <si>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</si>
  <si>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</si>
  <si>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</si>
  <si>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</si>
  <si>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</si>
  <si>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</si>
  <si>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</si>
  <si>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</si>
  <si>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</si>
  <si>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</si>
  <si>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</si>
  <si>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</si>
  <si>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</si>
  <si>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</si>
  <si>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</si>
  <si>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</si>
  <si>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</si>
  <si>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</si>
  <si>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</si>
  <si>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</si>
  <si>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</si>
  <si>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</si>
  <si>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</si>
  <si>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</si>
  <si>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</si>
  <si>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</si>
  <si>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</si>
  <si>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</si>
  <si>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</si>
  <si>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</si>
  <si>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</si>
  <si>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</si>
  <si>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</si>
  <si>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</si>
  <si>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</si>
  <si>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</si>
  <si>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</si>
  <si>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</si>
  <si>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</si>
  <si>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</si>
  <si>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</si>
  <si>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</si>
  <si>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</si>
  <si>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</si>
  <si>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</si>
  <si>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</si>
  <si>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</si>
  <si>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</si>
  <si>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</si>
  <si>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</si>
  <si>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</si>
  <si>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</si>
  <si>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</si>
  <si>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</si>
  <si>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</si>
  <si>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</si>
  <si>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</si>
  <si>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</si>
  <si>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</si>
  <si>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</si>
  <si>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</si>
  <si>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</si>
  <si>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</si>
  <si>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</si>
  <si>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</si>
  <si>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</si>
  <si>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</si>
  <si>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</si>
  <si>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</si>
  <si>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</si>
  <si>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</si>
  <si>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</si>
  <si>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</si>
  <si>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</si>
  <si>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</si>
  <si>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</si>
  <si>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</si>
  <si>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</si>
  <si>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</si>
  <si>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</si>
  <si>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</si>
  <si>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</si>
  <si>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</si>
  <si>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</si>
  <si>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</si>
  <si>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</si>
  <si>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</si>
  <si>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</si>
  <si>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</si>
  <si>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</si>
  <si>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</si>
  <si>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</si>
  <si>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</si>
  <si>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</si>
  <si>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</si>
  <si>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</si>
  <si>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</si>
  <si>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</si>
  <si>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</si>
  <si>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</si>
  <si>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</si>
  <si>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</si>
  <si>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</si>
  <si>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</si>
  <si>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</si>
  <si>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</si>
  <si>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</si>
  <si>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</si>
  <si>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</si>
  <si>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</si>
  <si>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</si>
  <si>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</si>
  <si>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</si>
  <si>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</si>
  <si>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</si>
  <si>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</si>
  <si>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</si>
  <si>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</si>
  <si>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</si>
  <si>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</si>
  <si>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</si>
  <si>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</si>
  <si>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</si>
  <si>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</si>
  <si>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</si>
  <si>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</si>
  <si>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</si>
  <si>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</si>
  <si>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</si>
  <si>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</si>
  <si>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</si>
  <si>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</si>
  <si>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</si>
  <si>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</si>
  <si>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</si>
  <si>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</si>
  <si>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</si>
  <si>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</si>
  <si>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</si>
  <si>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</si>
  <si>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</si>
  <si>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</si>
  <si>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</si>
  <si>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</si>
  <si>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</si>
  <si>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</si>
  <si>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</si>
  <si>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</si>
  <si>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</si>
  <si>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</si>
  <si>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</si>
  <si>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</si>
  <si>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</si>
  <si>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</si>
  <si>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</si>
  <si>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</si>
  <si>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</si>
  <si>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</si>
  <si>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</si>
  <si>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</si>
  <si>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</si>
  <si>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</si>
  <si>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</si>
  <si>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</si>
  <si>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</si>
  <si>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</si>
  <si>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</si>
  <si>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</si>
  <si>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</si>
  <si>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</si>
  <si>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</si>
  <si>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</si>
  <si>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</si>
  <si>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</si>
  <si>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</si>
  <si>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</si>
  <si>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</si>
  <si>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</si>
  <si>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</si>
  <si>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</si>
  <si>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</si>
  <si>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</si>
  <si>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</si>
  <si>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</si>
  <si>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</si>
  <si>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</si>
  <si>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</si>
  <si>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</si>
  <si>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</si>
  <si>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</si>
  <si>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</si>
  <si>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</si>
  <si>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</si>
  <si>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</si>
  <si>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</si>
  <si>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</si>
  <si>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</si>
  <si>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</si>
  <si>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</si>
  <si>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</si>
  <si>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</si>
  <si>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</si>
  <si>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</si>
  <si>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</si>
  <si>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</si>
  <si>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</si>
  <si>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</si>
  <si>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</si>
  <si>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</si>
  <si>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</si>
  <si>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</si>
  <si>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</si>
  <si>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</si>
  <si>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</si>
  <si>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</si>
  <si>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</si>
  <si>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</si>
  <si>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</si>
  <si>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</si>
  <si>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</si>
  <si>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</si>
  <si>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</si>
  <si>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</si>
  <si>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</si>
  <si>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</si>
  <si>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</si>
  <si>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</si>
  <si>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</si>
  <si>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</si>
  <si>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</si>
  <si>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</si>
  <si>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</si>
  <si>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</si>
  <si>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</si>
  <si>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</si>
  <si>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</si>
  <si>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</si>
  <si>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</si>
  <si>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</si>
  <si>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</si>
  <si>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</si>
  <si>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</si>
  <si>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</si>
  <si>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</si>
  <si>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</si>
  <si>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</si>
  <si>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</si>
  <si>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</si>
  <si>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</si>
  <si>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</si>
  <si>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</si>
  <si>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</si>
  <si>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</si>
  <si>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</si>
  <si>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</si>
  <si>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</si>
  <si>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</si>
  <si>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</si>
  <si>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</si>
  <si>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</si>
  <si>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</si>
  <si>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</si>
  <si>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</si>
  <si>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</si>
  <si>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</si>
  <si>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</si>
  <si>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</si>
  <si>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</si>
  <si>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</si>
  <si>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</si>
  <si>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</si>
  <si>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</si>
  <si>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</si>
  <si>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</si>
  <si>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</si>
  <si>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</si>
  <si>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</si>
  <si>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</si>
  <si>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</si>
  <si>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</si>
  <si>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</si>
  <si>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</si>
  <si>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</si>
  <si>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</si>
  <si>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</si>
  <si>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</si>
  <si>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</si>
  <si>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</si>
  <si>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</si>
  <si>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</si>
  <si>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</si>
  <si>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</si>
  <si>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</si>
  <si>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</si>
  <si>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</si>
  <si>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</si>
  <si>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</si>
  <si>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</si>
  <si>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</si>
  <si>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</si>
  <si>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</si>
  <si>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</si>
  <si>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</si>
  <si>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</si>
  <si>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</si>
  <si>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</si>
  <si>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</si>
  <si>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</si>
  <si>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</si>
  <si>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</si>
  <si>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</si>
  <si>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</si>
  <si>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</si>
  <si>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</si>
  <si>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</si>
  <si>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</si>
  <si>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</si>
  <si>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</si>
  <si>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</si>
  <si>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</si>
  <si>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</si>
  <si>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</si>
  <si>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</si>
  <si>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</si>
  <si>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</si>
  <si>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</si>
  <si>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</si>
  <si>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</si>
  <si>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</si>
  <si>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</si>
  <si>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</si>
  <si>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</si>
  <si>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</si>
  <si>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</si>
  <si>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</si>
  <si>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</si>
  <si>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</si>
  <si>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</si>
  <si>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</si>
  <si>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</si>
  <si>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</si>
  <si>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</si>
  <si>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</si>
  <si>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</si>
  <si>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</si>
  <si>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</si>
  <si>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</si>
  <si>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</si>
  <si>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</si>
  <si>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</si>
  <si>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</si>
  <si>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</si>
  <si>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</si>
  <si>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</si>
  <si>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</si>
  <si>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</si>
  <si>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</si>
  <si>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</si>
  <si>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</si>
  <si>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</si>
  <si>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</si>
  <si>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</si>
  <si>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</si>
  <si>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</si>
  <si>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</si>
  <si>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</si>
  <si>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</si>
  <si>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</si>
  <si>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</si>
  <si>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</si>
  <si>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</si>
  <si>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</si>
  <si>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</si>
  <si>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</si>
  <si>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</si>
  <si>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</si>
  <si>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</si>
  <si>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</si>
  <si>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</si>
  <si>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</si>
  <si>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</si>
  <si>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</si>
  <si>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</si>
  <si>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</si>
  <si>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</si>
  <si>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</si>
  <si>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</si>
  <si>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</si>
  <si>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</si>
  <si>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</si>
  <si>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</si>
  <si>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</si>
  <si>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</si>
  <si>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</si>
  <si>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</si>
  <si>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</si>
  <si>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</si>
  <si>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</si>
  <si>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</si>
  <si>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</si>
  <si>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</si>
  <si>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</si>
  <si>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</si>
  <si>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</si>
  <si>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</si>
  <si>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</si>
  <si>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</si>
  <si>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</si>
  <si>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</si>
  <si>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</si>
  <si>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</si>
  <si>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</si>
  <si>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</si>
  <si>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</si>
  <si>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</si>
  <si>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</si>
  <si>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</si>
  <si>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</si>
  <si>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</si>
  <si>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</si>
  <si>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</si>
  <si>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</si>
  <si>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</si>
  <si>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</si>
  <si>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</si>
  <si>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</si>
  <si>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</si>
  <si>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</si>
  <si>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</si>
  <si>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</si>
  <si>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</si>
  <si>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</si>
  <si>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</si>
  <si>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</si>
  <si>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</si>
  <si>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</si>
  <si>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</si>
  <si>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</si>
  <si>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</si>
  <si>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</si>
  <si>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</si>
  <si>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</si>
  <si>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</si>
  <si>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</si>
  <si>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</si>
  <si>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</si>
  <si>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</si>
  <si>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</si>
  <si>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</si>
  <si>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</si>
  <si>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</si>
  <si>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</si>
  <si>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</si>
  <si>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</si>
  <si>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</si>
  <si>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</si>
  <si>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</si>
  <si>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</si>
  <si>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</si>
  <si>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</si>
  <si>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</si>
  <si>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</si>
  <si>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</si>
  <si>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</si>
  <si>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</si>
  <si>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</si>
  <si>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</si>
  <si>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</si>
  <si>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</si>
  <si>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</si>
  <si>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</si>
  <si>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</si>
  <si>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</si>
  <si>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</si>
  <si>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</si>
  <si>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</si>
  <si>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</si>
  <si>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</si>
  <si>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</si>
  <si>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</si>
  <si>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</si>
  <si>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</si>
  <si>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</si>
  <si>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</si>
  <si>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</si>
  <si>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</si>
  <si>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</si>
  <si>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</si>
  <si>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</si>
  <si>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</si>
  <si>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</si>
  <si>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</si>
  <si>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</si>
  <si>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</si>
  <si>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</si>
  <si>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</si>
  <si>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</si>
  <si>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</si>
  <si>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</si>
  <si>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</si>
  <si>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</si>
  <si>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</si>
  <si>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</si>
  <si>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</si>
  <si>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</si>
  <si>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</si>
  <si>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</si>
  <si>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</si>
  <si>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</si>
  <si>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</si>
  <si>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</si>
  <si>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</si>
  <si>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</si>
  <si>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</si>
  <si>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</si>
  <si>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</si>
  <si>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</si>
  <si>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</si>
  <si>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</si>
  <si>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</si>
  <si>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</si>
  <si>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</si>
  <si>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</si>
  <si>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</si>
  <si>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</si>
  <si>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</si>
  <si>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</si>
  <si>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</si>
  <si>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</si>
  <si>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</si>
  <si>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</si>
  <si>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</si>
  <si>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</si>
  <si>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</si>
  <si>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</si>
  <si>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</si>
  <si>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</si>
  <si>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</si>
  <si>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</si>
  <si>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</si>
  <si>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</si>
  <si>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</si>
  <si>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</si>
  <si>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</si>
  <si>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</si>
  <si>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</si>
  <si>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</si>
  <si>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</si>
  <si>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</si>
  <si>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</si>
  <si>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</si>
  <si>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</si>
  <si>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</si>
  <si>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</si>
  <si>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</si>
  <si>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</si>
  <si>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</si>
  <si>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</si>
  <si>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</si>
  <si>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</si>
  <si>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</si>
  <si>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</si>
  <si>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</si>
  <si>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</si>
  <si>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</si>
  <si>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</si>
  <si>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</si>
  <si>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</si>
  <si>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</si>
  <si>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</si>
  <si>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</si>
  <si>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</si>
  <si>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</si>
  <si>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</si>
  <si>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</si>
  <si>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</si>
  <si>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</si>
  <si>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</si>
  <si>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</si>
  <si>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</si>
  <si>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</si>
  <si>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</si>
  <si>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</si>
  <si>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</si>
  <si>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</si>
  <si>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</si>
  <si>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</si>
  <si>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</si>
  <si>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</si>
  <si>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</si>
  <si>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</si>
  <si>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</si>
  <si>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</si>
  <si>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</si>
  <si>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</si>
  <si>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</si>
  <si>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</si>
  <si>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</si>
  <si>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</si>
  <si>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</si>
  <si>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</si>
  <si>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</si>
  <si>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</si>
  <si>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</si>
  <si>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</si>
  <si>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</si>
  <si>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</si>
  <si>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</si>
  <si>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</si>
  <si>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</si>
  <si>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</si>
  <si>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</si>
  <si>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</si>
  <si>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</si>
  <si>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</si>
  <si>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</si>
  <si>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</si>
  <si>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</si>
  <si>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</si>
  <si>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</si>
  <si>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</si>
  <si>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</si>
  <si>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</si>
  <si>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</si>
  <si>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</si>
  <si>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</si>
  <si>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</si>
  <si>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</si>
  <si>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</si>
  <si>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</si>
  <si>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</si>
  <si>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</si>
  <si>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</si>
  <si>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</si>
  <si>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</si>
  <si>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</si>
  <si>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</si>
  <si>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</si>
  <si>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</si>
  <si>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</si>
  <si>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</si>
  <si>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</si>
  <si>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</si>
  <si>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</si>
  <si>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</si>
  <si>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</si>
  <si>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</si>
  <si>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</si>
  <si>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</si>
  <si>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</si>
  <si>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</si>
  <si>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</si>
  <si>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</si>
  <si>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</si>
  <si>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</si>
  <si>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</si>
  <si>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</si>
  <si>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</si>
  <si>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</si>
  <si>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</si>
  <si>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</si>
  <si>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</si>
  <si>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</si>
  <si>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</si>
  <si>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</si>
  <si>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</si>
  <si>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</si>
  <si>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</si>
  <si>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</si>
  <si>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</si>
  <si>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</si>
  <si>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</si>
  <si>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</si>
  <si>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</si>
  <si>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</si>
  <si>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</si>
  <si>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</si>
  <si>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</si>
  <si>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</si>
  <si>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</si>
  <si>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</si>
  <si>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</si>
  <si>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</si>
  <si>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</si>
  <si>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</si>
  <si>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</si>
  <si>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</si>
  <si>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</si>
  <si>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</si>
  <si>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</si>
  <si>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</si>
  <si>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</si>
  <si>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</si>
  <si>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</si>
  <si>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</si>
  <si>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</si>
  <si>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</si>
  <si>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</si>
  <si>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</si>
  <si>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</si>
  <si>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</si>
  <si>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</si>
  <si>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</si>
  <si>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</si>
  <si>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</si>
  <si>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</si>
  <si>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</si>
  <si>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</si>
  <si>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</si>
  <si>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</si>
  <si>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</si>
  <si>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</si>
  <si>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</si>
  <si>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</si>
  <si>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</si>
  <si>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</si>
  <si>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</si>
  <si>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</si>
  <si>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</si>
  <si>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</si>
  <si>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</si>
  <si>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</si>
  <si>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</si>
  <si>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</si>
  <si>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</si>
  <si>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</si>
  <si>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</si>
  <si>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</si>
  <si>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</si>
  <si>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</si>
  <si>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</si>
  <si>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</si>
  <si>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</si>
  <si>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</si>
  <si>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</si>
  <si>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</si>
  <si>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</si>
  <si>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</si>
  <si>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</si>
  <si>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</si>
  <si>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</si>
  <si>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</si>
  <si>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</si>
  <si>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</si>
  <si>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</si>
  <si>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</si>
  <si>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</si>
  <si>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</si>
  <si>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</si>
  <si>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</si>
  <si>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</si>
  <si>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</si>
  <si>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</si>
  <si>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</si>
  <si>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</si>
  <si>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</si>
  <si>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</si>
  <si>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</si>
  <si>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</si>
  <si>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</si>
  <si>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</si>
  <si>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</si>
  <si>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</si>
  <si>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</si>
  <si>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</si>
  <si>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</si>
  <si>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</si>
  <si>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</si>
  <si>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</si>
  <si>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</si>
  <si>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</si>
  <si>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</si>
  <si>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</si>
  <si>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</si>
  <si>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</si>
  <si>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</si>
  <si>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</si>
  <si>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</si>
  <si>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</si>
  <si>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</si>
  <si>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</si>
  <si>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</si>
  <si>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</si>
  <si>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</si>
  <si>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</si>
  <si>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</si>
  <si>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</si>
  <si>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</si>
  <si>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</si>
  <si>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</si>
  <si>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</si>
  <si>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</si>
  <si>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</si>
  <si>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</si>
  <si>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</si>
  <si>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</si>
  <si>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</si>
  <si>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</si>
  <si>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</si>
  <si>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</si>
  <si>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</si>
  <si>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</si>
  <si>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</si>
  <si>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</si>
  <si>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</si>
  <si>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</si>
  <si>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</si>
  <si>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</si>
  <si>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</si>
  <si>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</si>
  <si>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</si>
  <si>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</si>
  <si>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</si>
  <si>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</si>
  <si>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</si>
  <si>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</si>
  <si>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</si>
  <si>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</si>
  <si>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</si>
  <si>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</si>
  <si>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</si>
  <si>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</si>
  <si>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</si>
  <si>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</si>
  <si>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</si>
  <si>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</si>
  <si>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</si>
  <si>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</si>
  <si>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</si>
  <si>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</si>
  <si>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</si>
  <si>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</si>
  <si>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</si>
  <si>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</si>
  <si>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</si>
  <si>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</si>
  <si>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</si>
  <si>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</si>
  <si>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</si>
  <si>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</si>
  <si>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</si>
  <si>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</si>
  <si>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</si>
  <si>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</si>
  <si>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</si>
  <si>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</si>
  <si>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</si>
  <si>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</si>
  <si>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</si>
  <si>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</si>
  <si>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</si>
  <si>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</si>
  <si>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</si>
  <si>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</si>
  <si>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</si>
  <si>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</si>
  <si>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</si>
  <si>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</si>
  <si>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</si>
  <si>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</si>
  <si>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</si>
  <si>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</si>
  <si>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</si>
  <si>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</si>
  <si>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</si>
  <si>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</si>
  <si>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</si>
  <si>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</si>
  <si>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</si>
  <si>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</si>
  <si>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</si>
  <si>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</si>
  <si>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</si>
  <si>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</si>
  <si>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</si>
  <si>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</si>
  <si>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</si>
  <si>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</si>
  <si>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</si>
  <si>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</si>
  <si>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</si>
  <si>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</si>
  <si>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</si>
  <si>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</si>
  <si>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</si>
  <si>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</si>
  <si>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</si>
  <si>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</si>
  <si>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</si>
  <si>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</si>
  <si>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</si>
  <si>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</si>
  <si>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</si>
  <si>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</si>
  <si>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</si>
  <si>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</si>
  <si>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</si>
  <si>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</si>
  <si>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</si>
  <si>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</si>
  <si>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</si>
  <si>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</si>
  <si>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</si>
  <si>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</si>
  <si>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</si>
  <si>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</si>
  <si>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</si>
  <si>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</si>
  <si>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</si>
  <si>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</si>
  <si>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</si>
  <si>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</si>
  <si>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</si>
  <si>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</si>
  <si>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</si>
  <si>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</si>
  <si>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</si>
  <si>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</si>
  <si>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</si>
  <si>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</si>
  <si>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</si>
  <si>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</si>
  <si>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</si>
  <si>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</si>
  <si>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</si>
  <si>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</si>
  <si>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</si>
  <si>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</si>
  <si>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</si>
  <si>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</si>
  <si>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</si>
  <si>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</si>
  <si>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</si>
  <si>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</si>
  <si>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</si>
  <si>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</si>
  <si>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</si>
  <si>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</si>
  <si>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</si>
  <si>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</si>
  <si>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</si>
  <si>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</si>
  <si>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</si>
  <si>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</si>
  <si>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</si>
  <si>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</si>
  <si>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</si>
  <si>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</si>
  <si>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</si>
  <si>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</si>
  <si>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</si>
  <si>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</si>
  <si>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</si>
  <si>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</si>
  <si>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</si>
  <si>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</si>
  <si>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</si>
  <si>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</si>
  <si>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</si>
  <si>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</si>
  <si>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</si>
  <si>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</si>
  <si>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</si>
  <si>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</si>
  <si>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</si>
  <si>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</si>
  <si>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</si>
  <si>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</si>
  <si>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</si>
  <si>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</si>
  <si>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</si>
  <si>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</si>
  <si>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</si>
  <si>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</si>
  <si>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</si>
  <si>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</si>
  <si>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</si>
  <si>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</si>
  <si>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</si>
  <si>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</si>
  <si>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</si>
  <si>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</si>
  <si>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</si>
  <si>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</si>
  <si>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</si>
  <si>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</si>
  <si>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</si>
  <si>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</si>
  <si>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</si>
  <si>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</si>
  <si>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</si>
  <si>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</si>
  <si>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</si>
  <si>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</si>
  <si>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</si>
  <si>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</si>
  <si>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</si>
  <si>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</si>
  <si>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</si>
  <si>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</si>
  <si>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</si>
  <si>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</si>
  <si>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</si>
  <si>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</si>
  <si>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</si>
  <si>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</si>
  <si>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</si>
  <si>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</si>
  <si>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</si>
  <si>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</si>
  <si>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</si>
  <si>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</si>
  <si>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</si>
  <si>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</si>
  <si>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</si>
  <si>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</si>
  <si>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</si>
  <si>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</si>
  <si>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</si>
  <si>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</si>
  <si>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</si>
  <si>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</si>
  <si>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</si>
  <si>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</si>
  <si>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</si>
  <si>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</si>
  <si>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</si>
  <si>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</si>
  <si>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</si>
  <si>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</si>
  <si>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</si>
  <si>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</si>
  <si>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</si>
  <si>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</si>
  <si>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</si>
  <si>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</si>
  <si>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</si>
  <si>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</si>
  <si>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</si>
  <si>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</si>
  <si>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</si>
  <si>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</si>
  <si>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</si>
  <si>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</si>
  <si>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</si>
  <si>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</si>
  <si>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</si>
  <si>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</si>
  <si>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</si>
  <si>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</si>
  <si>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</si>
  <si>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</si>
  <si>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</si>
  <si>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</si>
  <si>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</si>
  <si>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</si>
  <si>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</si>
  <si>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</si>
  <si>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</si>
  <si>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</si>
  <si>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</si>
  <si>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</si>
  <si>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</si>
  <si>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</si>
  <si>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</si>
  <si>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</si>
  <si>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</si>
  <si>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</si>
  <si>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</si>
  <si>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</si>
  <si>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</si>
  <si>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</si>
  <si>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</si>
  <si>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</si>
  <si>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</si>
  <si>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</si>
  <si>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</si>
  <si>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</si>
  <si>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</si>
  <si>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</si>
  <si>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</si>
  <si>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</si>
  <si>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</si>
  <si>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</si>
  <si>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</si>
  <si>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</si>
  <si>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</si>
  <si>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</si>
  <si>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</si>
  <si>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</si>
  <si>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</si>
  <si>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</si>
  <si>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</si>
  <si>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</si>
  <si>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</si>
  <si>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</si>
  <si>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</si>
  <si>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</si>
  <si>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</si>
  <si>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</si>
  <si>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</si>
  <si>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</si>
  <si>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</si>
  <si>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</si>
  <si>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</si>
  <si>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</si>
  <si>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</si>
  <si>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</si>
  <si>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</si>
  <si>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</si>
  <si>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</si>
  <si>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</si>
  <si>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</si>
  <si>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</si>
  <si>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</si>
  <si>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</si>
  <si>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</si>
  <si>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</si>
  <si>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</si>
  <si>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</si>
  <si>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</si>
  <si>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</si>
  <si>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</si>
  <si>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</si>
  <si>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</si>
  <si>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</si>
  <si>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</si>
  <si>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</si>
  <si>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</si>
  <si>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</si>
  <si>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</si>
  <si>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</si>
  <si>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</si>
  <si>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</si>
  <si>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</si>
  <si>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</si>
  <si>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</si>
  <si>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</si>
  <si>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</si>
  <si>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</si>
  <si>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</si>
  <si>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</si>
  <si>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</si>
  <si>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</si>
  <si>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</si>
  <si>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</si>
  <si>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</si>
  <si>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</si>
  <si>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</si>
  <si>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</si>
  <si>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</si>
  <si>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</si>
  <si>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</si>
  <si>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</si>
  <si>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</si>
  <si>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</si>
  <si>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</si>
  <si>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</si>
  <si>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</si>
  <si>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</si>
  <si>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</si>
  <si>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</si>
  <si>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</si>
  <si>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</si>
  <si>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</si>
  <si>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</si>
  <si>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</si>
  <si>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</si>
  <si>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</si>
  <si>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</si>
  <si>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</si>
  <si>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</si>
  <si>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</si>
  <si>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</si>
  <si>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</si>
  <si>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</si>
  <si>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</si>
  <si>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</si>
  <si>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</si>
  <si>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</si>
  <si>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</si>
  <si>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</si>
  <si>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</si>
  <si>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</si>
  <si>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</si>
  <si>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</si>
  <si>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</si>
  <si>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</si>
  <si>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</si>
  <si>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</si>
  <si>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</si>
  <si>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</si>
  <si>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</si>
  <si>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</si>
  <si>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</si>
  <si>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</si>
  <si>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</si>
  <si>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</si>
  <si>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</si>
  <si>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</si>
  <si>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</si>
  <si>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</si>
  <si>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</si>
  <si>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</si>
  <si>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</si>
  <si>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</si>
  <si>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</si>
  <si>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</si>
  <si>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</si>
  <si>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</si>
  <si>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</si>
  <si>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</si>
  <si>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</si>
  <si>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</si>
  <si>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</si>
  <si>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</si>
  <si>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</si>
  <si>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</si>
  <si>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</si>
  <si>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</si>
  <si>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</si>
  <si>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</si>
  <si>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</si>
  <si>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</si>
  <si>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</si>
  <si>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</si>
  <si>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</si>
  <si>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</si>
  <si>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</si>
  <si>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</si>
  <si>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</si>
  <si>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</si>
  <si>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</si>
  <si>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</si>
  <si>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</si>
  <si>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</si>
  <si>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</si>
  <si>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</si>
  <si>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</si>
  <si>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</si>
  <si>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</si>
  <si>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</si>
  <si>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</si>
  <si>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</si>
  <si>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</si>
  <si>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</si>
  <si>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</si>
  <si>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</si>
  <si>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</si>
  <si>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</si>
  <si>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</si>
  <si>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</si>
  <si>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</si>
  <si>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</si>
  <si>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</si>
  <si>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</si>
  <si>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</si>
  <si>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</si>
  <si>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</si>
  <si>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</si>
  <si>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</si>
  <si>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</si>
  <si>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</si>
  <si>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</si>
  <si>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</si>
  <si>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</si>
  <si>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</si>
  <si>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</si>
  <si>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</si>
  <si>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</si>
  <si>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</si>
  <si>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</si>
  <si>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</si>
  <si>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</si>
  <si>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</si>
  <si>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</si>
  <si>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</si>
  <si>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</si>
  <si>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</si>
  <si>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</si>
  <si>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</si>
  <si>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</si>
  <si>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</si>
  <si>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</si>
  <si>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</si>
  <si>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</si>
  <si>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</si>
  <si>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</si>
  <si>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</si>
  <si>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</si>
  <si>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</si>
  <si>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</si>
  <si>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</si>
  <si>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</si>
  <si>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</si>
  <si>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</si>
  <si>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</si>
  <si>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</si>
  <si>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</si>
  <si>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</si>
  <si>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</si>
  <si>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</si>
  <si>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</si>
  <si>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</si>
  <si>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</si>
  <si>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</si>
  <si>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</si>
  <si>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</si>
  <si>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</si>
  <si>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</si>
  <si>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</si>
  <si>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</si>
  <si>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</si>
  <si>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</si>
  <si>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</si>
  <si>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</si>
  <si>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</si>
  <si>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</si>
  <si>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</si>
  <si>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</si>
  <si>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</si>
  <si>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</si>
  <si>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</si>
  <si>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</si>
  <si>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</si>
  <si>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</si>
  <si>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</si>
  <si>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</si>
  <si>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</si>
  <si>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</si>
  <si>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</si>
  <si>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</si>
  <si>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</si>
  <si>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</si>
  <si>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</si>
  <si>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</si>
  <si>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</si>
  <si>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</si>
  <si>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</si>
  <si>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</si>
  <si>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</si>
  <si>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</si>
  <si>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</si>
  <si>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</si>
  <si>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</si>
  <si>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</si>
  <si>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</si>
  <si>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</si>
  <si>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</si>
  <si>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</si>
  <si>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</si>
  <si>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</si>
  <si>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</si>
  <si>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</si>
  <si>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</si>
  <si>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</si>
  <si>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</si>
  <si>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</si>
  <si>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</si>
  <si>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</si>
  <si>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</si>
  <si>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</si>
  <si>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</si>
  <si>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</si>
  <si>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</si>
  <si>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</si>
  <si>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</si>
  <si>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</si>
  <si>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</si>
  <si>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</si>
  <si>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</si>
  <si>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</si>
  <si>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</si>
  <si>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</si>
  <si>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</si>
  <si>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</si>
  <si>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</si>
  <si>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</si>
  <si>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</si>
  <si>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</si>
  <si>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</si>
  <si>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</si>
  <si>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</si>
  <si>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</si>
  <si>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</si>
  <si>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</si>
  <si>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</si>
  <si>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</si>
  <si>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</si>
  <si>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</si>
  <si>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</si>
  <si>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</si>
  <si>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</si>
  <si>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</si>
  <si>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</si>
  <si>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</si>
  <si>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</si>
  <si>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</si>
  <si>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</si>
  <si>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</si>
  <si>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</si>
  <si>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</si>
  <si>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</si>
  <si>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</si>
  <si>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</si>
  <si>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</si>
  <si>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</si>
  <si>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</si>
  <si>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</si>
  <si>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</si>
  <si>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</si>
  <si>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</si>
  <si>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</si>
  <si>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</si>
  <si>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</si>
  <si>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</si>
  <si>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</si>
  <si>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</si>
  <si>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</si>
  <si>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</si>
  <si>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</si>
  <si>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</si>
  <si>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</si>
  <si>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</si>
  <si>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</si>
  <si>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</si>
  <si>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</si>
  <si>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</si>
  <si>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</si>
  <si>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</si>
  <si>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</si>
  <si>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</si>
  <si>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</si>
  <si>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</si>
  <si>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</si>
  <si>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</si>
  <si>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</si>
  <si>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</si>
  <si>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</si>
  <si>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</si>
  <si>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</si>
  <si>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</si>
  <si>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</si>
  <si>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</si>
  <si>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</si>
  <si>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</si>
  <si>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</si>
  <si>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</si>
  <si>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</si>
  <si>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</si>
  <si>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</si>
  <si>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</si>
  <si>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</si>
  <si>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</si>
  <si>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</si>
  <si>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</si>
  <si>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</si>
  <si>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</si>
  <si>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</si>
  <si>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</si>
  <si>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</si>
  <si>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</si>
  <si>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</si>
  <si>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</si>
  <si>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</si>
  <si>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</si>
  <si>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</si>
  <si>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</si>
  <si>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</si>
  <si>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</si>
  <si>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</si>
  <si>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</si>
  <si>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</si>
  <si>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</si>
  <si>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</si>
  <si>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</si>
  <si>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</si>
  <si>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</si>
  <si>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</si>
  <si>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</si>
  <si>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</si>
  <si>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</si>
  <si>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</si>
  <si>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</si>
  <si>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</si>
  <si>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</si>
  <si>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</si>
  <si>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</si>
  <si>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</si>
  <si>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</si>
  <si>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</si>
  <si>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</si>
  <si>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</si>
  <si>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</si>
  <si>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</si>
  <si>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</si>
  <si>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</si>
  <si>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</si>
  <si>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</si>
  <si>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</si>
  <si>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</si>
  <si>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</si>
  <si>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</si>
  <si>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</si>
  <si>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</si>
  <si>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</si>
  <si>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</si>
  <si>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</si>
  <si>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</si>
  <si>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</si>
  <si>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</si>
  <si>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</si>
  <si>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</si>
  <si>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</si>
  <si>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</si>
  <si>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</si>
  <si>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</si>
  <si>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</si>
  <si>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</si>
  <si>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</si>
  <si>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</si>
  <si>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</si>
  <si>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</si>
  <si>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</si>
  <si>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</si>
  <si>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</si>
  <si>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</si>
  <si>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</si>
  <si>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</si>
  <si>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</si>
  <si>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</si>
  <si>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</si>
  <si>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</si>
  <si>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</si>
  <si>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</si>
  <si>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</si>
  <si>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</si>
  <si>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</si>
  <si>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</si>
  <si>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</si>
  <si>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</si>
  <si>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</si>
  <si>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</si>
  <si>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</si>
  <si>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</si>
  <si>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</si>
  <si>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</si>
  <si>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</si>
  <si>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</si>
  <si>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</si>
  <si>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</si>
  <si>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</si>
  <si>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</si>
  <si>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</si>
  <si>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</si>
  <si>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</si>
  <si>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</si>
  <si>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</si>
  <si>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</si>
  <si>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</si>
  <si>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</si>
  <si>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</si>
  <si>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</si>
  <si>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</si>
  <si>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</si>
  <si>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</si>
  <si>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</si>
  <si>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</si>
  <si>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</si>
  <si>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</si>
  <si>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</si>
  <si>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</si>
  <si>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</si>
  <si>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</si>
  <si>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</si>
  <si>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</si>
  <si>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</si>
  <si>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</si>
  <si>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</si>
  <si>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</si>
  <si>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</si>
  <si>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</si>
  <si>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</si>
  <si>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</si>
  <si>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</si>
  <si>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</si>
  <si>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</si>
  <si>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</si>
  <si>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</si>
  <si>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</si>
  <si>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</si>
  <si>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</si>
  <si>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</si>
  <si>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</si>
  <si>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</si>
  <si>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</si>
  <si>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</si>
  <si>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</si>
  <si>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</si>
  <si>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</si>
  <si>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</si>
  <si>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</si>
  <si>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</si>
  <si>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</si>
  <si>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</si>
  <si>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</si>
  <si>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</si>
  <si>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</si>
  <si>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</si>
  <si>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</si>
  <si>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</si>
  <si>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</si>
  <si>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</si>
  <si>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</si>
  <si>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</si>
  <si>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</si>
  <si>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</si>
  <si>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</si>
  <si>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</si>
  <si>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</si>
  <si>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</si>
  <si>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</si>
  <si>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</si>
  <si>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</si>
  <si>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</si>
  <si>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</si>
  <si>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</si>
  <si>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</si>
  <si>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</si>
  <si>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</si>
  <si>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</si>
  <si>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</si>
  <si>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</si>
  <si>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</si>
  <si>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</si>
  <si>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</si>
  <si>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</si>
  <si>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</si>
  <si>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</si>
  <si>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</si>
  <si>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</si>
  <si>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</si>
  <si>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</si>
  <si>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</si>
  <si>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</si>
  <si>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</si>
  <si>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</si>
  <si>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</si>
  <si>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</si>
  <si>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</si>
  <si>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</si>
  <si>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</si>
  <si>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</si>
  <si>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</si>
  <si>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</si>
  <si>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</si>
  <si>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</si>
  <si>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</si>
  <si>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</si>
  <si>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</si>
  <si>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</si>
  <si>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</si>
  <si>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</si>
  <si>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</si>
  <si>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</si>
  <si>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</si>
  <si>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</si>
  <si>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</si>
  <si>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</si>
  <si>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</si>
  <si>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</si>
  <si>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</si>
  <si>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</si>
  <si>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</si>
  <si>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</si>
  <si>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</si>
  <si>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</si>
  <si>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</si>
  <si>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</si>
  <si>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</si>
  <si>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</si>
  <si>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</si>
  <si>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</si>
  <si>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</si>
  <si>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</si>
  <si>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</si>
  <si>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</si>
  <si>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</si>
  <si>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</si>
  <si>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</si>
  <si>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</si>
  <si>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</si>
  <si>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</si>
  <si>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</si>
  <si>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</si>
  <si>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</si>
  <si>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</si>
  <si>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</si>
  <si>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</si>
  <si>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</si>
  <si>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</si>
  <si>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</si>
  <si>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</si>
  <si>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</si>
  <si>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</si>
  <si>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</si>
  <si>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</si>
  <si>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</si>
  <si>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</si>
  <si>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</si>
  <si>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</si>
  <si>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</si>
  <si>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</si>
  <si>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</si>
  <si>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</si>
  <si>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</si>
  <si>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</si>
  <si>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</si>
  <si>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</si>
  <si>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</si>
  <si>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</si>
  <si>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</si>
  <si>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</si>
  <si>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</si>
  <si>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</si>
  <si>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</si>
  <si>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</si>
  <si>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</si>
  <si>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</si>
  <si>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</si>
  <si>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</si>
  <si>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</si>
  <si>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</si>
  <si>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</si>
  <si>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</si>
  <si>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</si>
  <si>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</si>
  <si>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</si>
  <si>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</si>
  <si>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</si>
  <si>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</si>
  <si>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</si>
  <si>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</si>
  <si>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</si>
  <si>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</si>
  <si>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</si>
  <si>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</si>
  <si>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</si>
  <si>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</si>
  <si>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</si>
  <si>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</si>
  <si>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</si>
  <si>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</si>
  <si>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</si>
  <si>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</si>
  <si>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</si>
  <si>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</si>
  <si>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</si>
  <si>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</si>
  <si>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</si>
  <si>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</si>
  <si>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</si>
  <si>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</si>
  <si>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</si>
  <si>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</si>
  <si>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</si>
  <si>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</si>
  <si>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</si>
  <si>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</si>
  <si>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</si>
  <si>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</si>
  <si>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</si>
  <si>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</si>
  <si>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</si>
  <si>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</si>
  <si>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</si>
  <si>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</si>
  <si>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</si>
  <si>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</si>
  <si>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</si>
  <si>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</si>
  <si>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</si>
  <si>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</si>
  <si>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</si>
  <si>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</si>
  <si>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</si>
  <si>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</si>
  <si>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</si>
  <si>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</si>
  <si>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</si>
  <si>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</si>
  <si>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</si>
  <si>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</si>
  <si>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</si>
  <si>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</si>
  <si>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</si>
  <si>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</si>
  <si>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</si>
  <si>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</si>
  <si>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</si>
  <si>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</si>
  <si>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</si>
  <si>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</si>
  <si>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</si>
  <si>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</si>
  <si>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</si>
  <si>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</si>
  <si>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</si>
  <si>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</si>
  <si>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</si>
  <si>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</si>
  <si>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</si>
  <si>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</si>
  <si>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</si>
  <si>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</si>
  <si>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</si>
  <si>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</si>
  <si>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</si>
  <si>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</si>
  <si>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</si>
  <si>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</si>
  <si>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</si>
  <si>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</si>
  <si>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</si>
  <si>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</si>
  <si>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</si>
  <si>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</si>
  <si>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</si>
  <si>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</si>
  <si>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</si>
  <si>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</si>
  <si>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</si>
  <si>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</si>
  <si>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</si>
  <si>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</si>
  <si>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</si>
  <si>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</si>
  <si>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</si>
  <si>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</si>
  <si>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</si>
  <si>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</si>
  <si>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</si>
  <si>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</si>
  <si>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</si>
  <si>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</si>
  <si>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</si>
  <si>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</si>
  <si>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</si>
  <si>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</si>
  <si>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</si>
  <si>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</si>
  <si>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</si>
  <si>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</si>
  <si>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</si>
  <si>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</si>
  <si>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</si>
  <si>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</si>
  <si>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</si>
  <si>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</si>
  <si>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</si>
  <si>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</si>
  <si>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</si>
  <si>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</si>
  <si>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</si>
  <si>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</si>
  <si>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</si>
  <si>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</si>
  <si>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</si>
  <si>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</si>
  <si>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</si>
  <si>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</si>
  <si>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</si>
  <si>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</si>
  <si>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</si>
  <si>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</si>
  <si>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</si>
  <si>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</si>
  <si>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</si>
  <si>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</si>
  <si>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</si>
  <si>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</si>
  <si>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</si>
  <si>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</si>
  <si>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</si>
  <si>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</si>
  <si>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</si>
  <si>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</si>
  <si>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</si>
  <si>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</si>
  <si>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</si>
  <si>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</si>
  <si>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</si>
  <si>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</si>
  <si>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</si>
  <si>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</si>
  <si>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</si>
  <si>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</si>
  <si>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</si>
  <si>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</si>
  <si>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</si>
  <si>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</si>
  <si>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</si>
  <si>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</si>
  <si>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</si>
  <si>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</si>
  <si>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</si>
  <si>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</si>
  <si>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</si>
  <si>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</si>
  <si>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</si>
  <si>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</si>
  <si>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</si>
  <si>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</si>
  <si>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</si>
  <si>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</si>
  <si>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</si>
  <si>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</si>
  <si>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</si>
  <si>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</si>
  <si>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</si>
  <si>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</si>
  <si>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</si>
  <si>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</si>
  <si>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</si>
  <si>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</si>
  <si>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</si>
  <si>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</si>
  <si>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</si>
  <si>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</si>
  <si>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</si>
  <si>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</si>
  <si>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</si>
  <si>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</si>
  <si>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</si>
  <si>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</si>
  <si>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</si>
  <si>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</si>
  <si>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</si>
  <si>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</si>
  <si>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</si>
  <si>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</si>
  <si>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</si>
  <si>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</si>
  <si>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</si>
  <si>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</si>
  <si>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</si>
  <si>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</si>
  <si>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</si>
  <si>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</si>
  <si>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</si>
  <si>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</si>
  <si>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</si>
  <si>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</si>
  <si>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</si>
  <si>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</si>
  <si>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</si>
  <si>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</si>
  <si>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</si>
  <si>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</si>
  <si>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</si>
  <si>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</si>
  <si>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</si>
  <si>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</si>
  <si>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</si>
  <si>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</si>
  <si>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</si>
  <si>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</si>
  <si>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</si>
  <si>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</si>
  <si>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</si>
  <si>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</si>
  <si>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</si>
  <si>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</si>
  <si>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</si>
  <si>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</si>
  <si>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</si>
  <si>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</si>
  <si>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</si>
  <si>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</si>
  <si>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</si>
  <si>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</si>
  <si>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</si>
  <si>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</si>
  <si>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</si>
  <si>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</si>
  <si>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</si>
  <si>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</si>
  <si>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</si>
  <si>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</si>
  <si>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</si>
  <si>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</si>
  <si>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</si>
  <si>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</si>
  <si>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</si>
  <si>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</si>
  <si>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</si>
  <si>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</si>
  <si>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</si>
  <si>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</si>
  <si>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</si>
  <si>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</si>
  <si>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</si>
  <si>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</si>
  <si>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</si>
  <si>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</si>
  <si>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</si>
  <si>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</si>
  <si>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</si>
  <si>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</si>
  <si>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</si>
  <si>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</si>
  <si>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</si>
  <si>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</si>
  <si>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</si>
  <si>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</si>
  <si>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</si>
  <si>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</si>
  <si>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</si>
  <si>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</si>
  <si>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</si>
  <si>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</si>
  <si>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</si>
  <si>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</si>
  <si>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</si>
  <si>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</si>
  <si>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</si>
  <si>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</si>
  <si>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</si>
  <si>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</si>
  <si>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</si>
  <si>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</si>
  <si>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</si>
  <si>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</si>
  <si>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</si>
  <si>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</si>
  <si>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</si>
  <si>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</si>
  <si>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</si>
  <si>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</si>
  <si>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</si>
  <si>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</si>
  <si>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</si>
  <si>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</si>
  <si>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</si>
  <si>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</si>
  <si>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</si>
  <si>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</si>
  <si>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</si>
  <si>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</si>
  <si>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</si>
  <si>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</si>
  <si>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</si>
  <si>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</si>
  <si>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</si>
  <si>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</si>
  <si>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</si>
  <si>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</si>
  <si>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</si>
  <si>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</si>
  <si>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</si>
  <si>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</si>
  <si>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</si>
  <si>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</si>
  <si>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</si>
  <si>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</si>
  <si>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</si>
  <si>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</si>
  <si>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</si>
  <si>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</si>
  <si>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</si>
  <si>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</si>
  <si>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</si>
  <si>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</si>
  <si>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</si>
  <si>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</si>
  <si>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</si>
  <si>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</si>
  <si>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</si>
  <si>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</si>
  <si>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</si>
  <si>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</si>
  <si>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</si>
  <si>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</si>
  <si>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</si>
  <si>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</si>
  <si>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</si>
  <si>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</si>
  <si>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</si>
  <si>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</si>
  <si>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</si>
  <si>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</si>
  <si>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</si>
  <si>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</si>
  <si>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</si>
  <si>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</si>
  <si>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</si>
  <si>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</si>
  <si>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</si>
  <si>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</si>
  <si>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</si>
  <si>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</si>
  <si>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</si>
  <si>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</si>
  <si>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</si>
  <si>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</si>
  <si>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</si>
  <si>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</si>
  <si>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</si>
  <si>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</si>
  <si>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</si>
  <si>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</si>
  <si>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</si>
  <si>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</si>
  <si>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</si>
  <si>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</si>
  <si>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</si>
  <si>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</si>
  <si>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</si>
  <si>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</si>
  <si>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</si>
  <si>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</si>
  <si>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</si>
  <si>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</si>
  <si>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</si>
  <si>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</si>
  <si>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</si>
  <si>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</si>
  <si>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</si>
  <si>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</si>
  <si>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</si>
  <si>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</si>
  <si>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</si>
  <si>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</si>
  <si>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</si>
  <si>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</si>
  <si>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</si>
  <si>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</si>
  <si>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</si>
  <si>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</si>
  <si>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</si>
  <si>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</si>
  <si>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</si>
  <si>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</si>
  <si>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</si>
  <si>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</si>
  <si>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</si>
  <si>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</si>
  <si>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</si>
  <si>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</si>
  <si>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</si>
  <si>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</si>
  <si>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</si>
  <si>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</si>
  <si>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</si>
  <si>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</si>
  <si>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</si>
  <si>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</si>
  <si>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</si>
  <si>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</si>
  <si>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</si>
  <si>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</si>
  <si>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</si>
  <si>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</si>
  <si>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</si>
  <si>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</si>
  <si>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</si>
  <si>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</si>
  <si>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</si>
  <si>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</si>
  <si>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</si>
  <si>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</si>
  <si>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</si>
  <si>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</si>
  <si>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</si>
  <si>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</si>
  <si>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</si>
  <si>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</si>
  <si>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</si>
  <si>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</si>
  <si>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</si>
  <si>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</si>
  <si>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</si>
  <si>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</si>
  <si>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</si>
  <si>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</si>
  <si>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</si>
  <si>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</si>
  <si>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</si>
  <si>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</si>
  <si>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</si>
  <si>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</si>
  <si>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</si>
  <si>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</si>
  <si>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</si>
  <si>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</si>
  <si>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</si>
  <si>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</si>
  <si>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</si>
  <si>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</si>
  <si>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</si>
  <si>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</si>
  <si>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</si>
  <si>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</si>
  <si>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</si>
  <si>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</si>
  <si>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</si>
  <si>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</si>
  <si>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</si>
  <si>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</si>
  <si>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</si>
  <si>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</si>
  <si>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</si>
  <si>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</si>
  <si>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</si>
  <si>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</si>
  <si>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</si>
  <si>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</si>
  <si>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</si>
  <si>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</si>
  <si>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</si>
  <si>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</si>
  <si>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</si>
  <si>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</si>
  <si>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</si>
  <si>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</si>
  <si>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</si>
  <si>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</si>
  <si>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</si>
  <si>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</si>
  <si>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</si>
  <si>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</si>
  <si>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</si>
  <si>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</si>
  <si>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</si>
  <si>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</si>
  <si>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</si>
  <si>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</si>
  <si>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</si>
  <si>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</si>
  <si>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</si>
  <si>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</si>
  <si>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</si>
  <si>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</si>
  <si>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</si>
  <si>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</si>
  <si>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</si>
  <si>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</si>
  <si>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</si>
  <si>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</si>
  <si>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</si>
  <si>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</si>
  <si>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</si>
  <si>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</si>
  <si>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</si>
  <si>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</si>
  <si>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</si>
  <si>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</si>
  <si>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</si>
  <si>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</si>
  <si>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</si>
  <si>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</si>
  <si>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</si>
  <si>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</si>
  <si>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</si>
  <si>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</si>
  <si>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</si>
  <si>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</si>
  <si>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</si>
  <si>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</si>
  <si>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</si>
  <si>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</si>
  <si>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</si>
  <si>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</si>
  <si>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</si>
  <si>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</si>
  <si>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</si>
  <si>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</si>
  <si>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</si>
  <si>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</si>
  <si>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</si>
  <si>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</si>
  <si>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</si>
  <si>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</si>
  <si>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</si>
  <si>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</si>
  <si>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</si>
  <si>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</si>
  <si>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</si>
  <si>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</si>
  <si>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</si>
  <si>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</si>
  <si>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</si>
  <si>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</si>
  <si>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</si>
  <si>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</si>
  <si>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</si>
  <si>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</si>
  <si>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</si>
  <si>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</si>
  <si>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</si>
  <si>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</si>
  <si>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</si>
  <si>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</si>
  <si>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</si>
  <si>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</si>
  <si>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</si>
  <si>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</si>
  <si>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</si>
  <si>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</si>
  <si>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</si>
  <si>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</si>
  <si>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</si>
  <si>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</si>
  <si>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</si>
  <si>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</si>
  <si>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</si>
  <si>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</si>
  <si>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</si>
  <si>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</si>
  <si>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</si>
  <si>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</si>
  <si>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</si>
  <si>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</si>
  <si>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</si>
  <si>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</si>
  <si>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</si>
  <si>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</si>
  <si>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</si>
  <si>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</si>
  <si>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</si>
  <si>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</si>
  <si>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</si>
  <si>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</si>
  <si>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</si>
  <si>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</si>
  <si>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</si>
  <si>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</si>
  <si>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</si>
  <si>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</si>
  <si>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</si>
  <si>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</si>
  <si>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</si>
  <si>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</si>
  <si>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</si>
  <si>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</si>
  <si>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</si>
  <si>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</si>
  <si>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</si>
  <si>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</si>
  <si>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</si>
  <si>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</si>
  <si>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</si>
  <si>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</si>
  <si>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</si>
  <si>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</si>
  <si>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</si>
  <si>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</si>
  <si>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</si>
  <si>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</si>
  <si>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</si>
  <si>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</si>
  <si>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</si>
  <si>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</si>
  <si>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</si>
  <si>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</si>
  <si>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</si>
  <si>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</si>
  <si>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</si>
  <si>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</si>
  <si>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</si>
  <si>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</si>
  <si>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</si>
  <si>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</si>
  <si>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</si>
  <si>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</si>
  <si>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</si>
  <si>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</si>
  <si>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</si>
  <si>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</si>
  <si>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</si>
  <si>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</si>
  <si>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</si>
  <si>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</si>
  <si>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</si>
  <si>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</si>
  <si>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</si>
  <si>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</si>
  <si>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</si>
  <si>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</si>
  <si>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</si>
  <si>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</si>
  <si>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</si>
  <si>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</si>
  <si>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</si>
  <si>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</si>
  <si>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</si>
  <si>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</si>
  <si>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</si>
  <si>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</si>
  <si>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</si>
  <si>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</si>
  <si>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</si>
  <si>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</si>
  <si>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</si>
  <si>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</si>
  <si>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</si>
  <si>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</si>
  <si>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</si>
  <si>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</si>
  <si>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</si>
  <si>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</si>
  <si>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</si>
  <si>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</si>
  <si>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</si>
  <si>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</si>
  <si>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</si>
  <si>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</si>
  <si>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</si>
  <si>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</si>
  <si>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</si>
  <si>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</si>
  <si>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</si>
  <si>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</si>
  <si>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</si>
  <si>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</si>
  <si>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</si>
  <si>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</si>
  <si>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</si>
  <si>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</si>
  <si>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</si>
  <si>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</si>
  <si>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</si>
  <si>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</si>
  <si>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</si>
  <si>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</si>
  <si>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</si>
  <si>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</si>
  <si>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</si>
  <si>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</si>
  <si>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</si>
  <si>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</si>
  <si>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</si>
  <si>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</si>
  <si>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</si>
  <si>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</si>
  <si>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</si>
  <si>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</si>
  <si>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</si>
  <si>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</si>
  <si>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</si>
  <si>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</si>
  <si>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</si>
  <si>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</si>
  <si>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</si>
  <si>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</si>
  <si>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</si>
  <si>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</si>
  <si>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</si>
  <si>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</si>
  <si>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</si>
  <si>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</si>
  <si>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</si>
  <si>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</si>
  <si>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</si>
  <si>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</si>
  <si>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</si>
  <si>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</si>
  <si>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</si>
  <si>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</si>
  <si>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</si>
  <si>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</si>
  <si>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</si>
  <si>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</si>
  <si>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</si>
  <si>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</si>
  <si>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</si>
  <si>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</si>
  <si>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</si>
  <si>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</si>
  <si>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</si>
  <si>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</si>
  <si>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</si>
  <si>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</si>
  <si>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</si>
  <si>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</si>
  <si>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</si>
  <si>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</si>
  <si>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</si>
  <si>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</si>
  <si>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</si>
  <si>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</si>
  <si>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</si>
  <si>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</si>
  <si>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</si>
  <si>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</si>
  <si>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</si>
  <si>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</si>
  <si>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</si>
  <si>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</si>
  <si>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</si>
  <si>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</si>
  <si>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</si>
  <si>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</si>
  <si>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</si>
  <si>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</si>
  <si>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</si>
  <si>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</si>
  <si>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</si>
  <si>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</si>
  <si>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</si>
  <si>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</si>
  <si>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</si>
  <si>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</si>
  <si>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</si>
  <si>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</si>
  <si>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</si>
  <si>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</si>
  <si>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</si>
  <si>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</si>
  <si>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</si>
  <si>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</si>
  <si>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</si>
  <si>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</si>
  <si>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</si>
  <si>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</si>
  <si>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</si>
  <si>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</si>
  <si>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</si>
  <si>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</si>
  <si>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</si>
  <si>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</si>
  <si>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</si>
  <si>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</si>
  <si>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</si>
  <si>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</si>
  <si>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</si>
  <si>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</si>
  <si>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</si>
  <si>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</si>
  <si>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</si>
  <si>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</si>
  <si>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</si>
  <si>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</si>
  <si>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</si>
  <si>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</si>
  <si>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</si>
  <si>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</si>
  <si>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</si>
  <si>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</si>
  <si>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</si>
  <si>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</si>
  <si>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</si>
  <si>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</si>
  <si>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</si>
  <si>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</si>
  <si>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</si>
  <si>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</si>
  <si>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</si>
  <si>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</si>
  <si>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</si>
  <si>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</si>
  <si>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</si>
  <si>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</si>
  <si>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</si>
  <si>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</si>
  <si>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</si>
  <si>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</si>
  <si>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</si>
  <si>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</si>
  <si>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</si>
  <si>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</si>
  <si>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</si>
  <si>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</si>
  <si>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</si>
  <si>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</si>
  <si>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</si>
  <si>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</si>
  <si>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</si>
  <si>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</si>
  <si>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</si>
  <si>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</si>
  <si>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</si>
  <si>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</si>
  <si>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</si>
  <si>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</si>
  <si>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</si>
  <si>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</si>
  <si>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</si>
  <si>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</si>
  <si>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</si>
  <si>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</si>
  <si>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</si>
  <si>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</si>
  <si>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</si>
  <si>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</si>
  <si>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</si>
  <si>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</si>
  <si>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</si>
  <si>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</si>
  <si>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</si>
  <si>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</si>
  <si>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</si>
  <si>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</si>
  <si>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</si>
  <si>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</si>
  <si>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</si>
  <si>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</si>
  <si>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</si>
  <si>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</si>
  <si>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</si>
  <si>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</si>
  <si>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</si>
  <si>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</si>
  <si>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</si>
  <si>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</si>
  <si>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</si>
  <si>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</si>
  <si>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</si>
  <si>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</si>
  <si>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</si>
  <si>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</si>
  <si>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</si>
  <si>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</si>
  <si>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</si>
  <si>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</si>
  <si>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</si>
  <si>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</si>
  <si>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</si>
  <si>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</si>
  <si>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</si>
  <si>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</si>
  <si>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</si>
  <si>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</si>
  <si>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</si>
  <si>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</si>
  <si>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</si>
  <si>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</si>
  <si>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</si>
  <si>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</si>
  <si>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</si>
  <si>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</si>
  <si>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</si>
  <si>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</si>
  <si>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</si>
  <si>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</si>
  <si>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</si>
  <si>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</si>
  <si>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</si>
  <si>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</si>
  <si>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</si>
  <si>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</si>
  <si>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</si>
  <si>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</si>
  <si>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</si>
  <si>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</si>
  <si>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</si>
  <si>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</si>
  <si>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</si>
  <si>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</si>
  <si>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</si>
  <si>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</si>
  <si>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</si>
  <si>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</si>
  <si>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</si>
  <si>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</si>
  <si>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</si>
  <si>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</si>
  <si>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</si>
  <si>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</si>
  <si>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</si>
  <si>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</si>
  <si>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</si>
  <si>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</si>
  <si>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</si>
  <si>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</si>
  <si>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</si>
  <si>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</si>
  <si>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</si>
  <si>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</si>
  <si>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</si>
  <si>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</si>
  <si>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</si>
  <si>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</si>
  <si>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</si>
  <si>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</si>
  <si>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</si>
  <si>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</si>
  <si>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</si>
  <si>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</si>
  <si>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</si>
  <si>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</si>
  <si>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</si>
  <si>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</si>
  <si>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</si>
  <si>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</si>
  <si>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</si>
  <si>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</si>
  <si>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</si>
  <si>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</si>
  <si>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</si>
  <si>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</si>
  <si>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</si>
  <si>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</si>
  <si>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</si>
  <si>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</si>
  <si>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</si>
  <si>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</si>
  <si>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</si>
  <si>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</si>
  <si>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</si>
  <si>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</si>
  <si>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</si>
  <si>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</si>
  <si>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</si>
  <si>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</si>
  <si>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</si>
  <si>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</si>
  <si>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</si>
  <si>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</si>
  <si>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</si>
  <si>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</si>
  <si>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</si>
  <si>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</si>
  <si>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</si>
  <si>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</si>
  <si>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</si>
  <si>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</si>
  <si>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</si>
  <si>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</si>
  <si>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</si>
  <si>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</si>
  <si>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</si>
  <si>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</si>
  <si>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</si>
  <si>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</si>
  <si>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</si>
  <si>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</si>
  <si>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</si>
  <si>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</si>
  <si>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</si>
  <si>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</si>
  <si>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</si>
  <si>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</si>
  <si>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</si>
  <si>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</si>
  <si>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</si>
  <si>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</si>
  <si>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</si>
  <si>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</si>
  <si>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</si>
  <si>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</si>
  <si>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</si>
  <si>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</si>
  <si>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</si>
  <si>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</si>
  <si>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</si>
  <si>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</si>
  <si>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</si>
  <si>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</si>
  <si>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</si>
  <si>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</si>
  <si>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</si>
  <si>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</si>
  <si>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</si>
  <si>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</si>
  <si>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</si>
  <si>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</si>
  <si>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</si>
  <si>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</si>
  <si>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</si>
  <si>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</si>
  <si>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</si>
  <si>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</si>
  <si>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</si>
  <si>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</si>
  <si>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</si>
  <si>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</si>
  <si>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</si>
  <si>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</si>
  <si>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</si>
  <si>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</si>
  <si>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</si>
  <si>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</si>
  <si>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</si>
  <si>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</si>
  <si>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</si>
  <si>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</si>
  <si>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</si>
  <si>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</si>
  <si>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</si>
  <si>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</si>
  <si>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</si>
  <si>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</si>
  <si>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</si>
  <si>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</si>
  <si>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</si>
  <si>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</si>
  <si>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</si>
  <si>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</si>
  <si>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</si>
  <si>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</si>
  <si>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</si>
  <si>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</si>
  <si>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</si>
  <si>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</si>
  <si>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</si>
  <si>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</si>
  <si>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</si>
  <si>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</si>
  <si>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</si>
  <si>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</si>
  <si>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</si>
  <si>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</si>
  <si>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</si>
  <si>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</si>
  <si>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</si>
  <si>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</si>
  <si>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</si>
  <si>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</si>
  <si>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</si>
  <si>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</si>
  <si>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</si>
  <si>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</si>
  <si>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</si>
  <si>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</si>
  <si>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</si>
  <si>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</si>
  <si>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</si>
  <si>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</si>
  <si>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</si>
  <si>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</si>
  <si>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</si>
  <si>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</si>
  <si>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</si>
  <si>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</si>
  <si>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</si>
  <si>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</si>
  <si>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</si>
  <si>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</si>
  <si>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</si>
  <si>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</si>
  <si>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</si>
  <si>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</si>
  <si>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</si>
  <si>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</si>
  <si>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</si>
  <si>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</si>
  <si>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</si>
  <si>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</si>
  <si>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</si>
  <si>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</si>
  <si>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</si>
  <si>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</si>
  <si>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</si>
  <si>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</si>
  <si>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</si>
  <si>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</si>
  <si>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</si>
  <si>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</si>
  <si>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</si>
  <si>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</si>
  <si>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</si>
  <si>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</si>
  <si>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</si>
  <si>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</si>
  <si>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</si>
  <si>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</si>
  <si>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</si>
  <si>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</si>
  <si>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</si>
  <si>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</si>
  <si>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</si>
  <si>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</si>
  <si>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</si>
  <si>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</si>
  <si>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</si>
  <si>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</si>
  <si>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</si>
  <si>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</si>
  <si>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</si>
  <si>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</si>
  <si>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</si>
  <si>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</si>
  <si>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</si>
  <si>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</si>
  <si>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</si>
  <si>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</si>
  <si>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</si>
  <si>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</si>
  <si>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</si>
  <si>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</si>
  <si>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</si>
  <si>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</si>
  <si>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</si>
  <si>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</si>
  <si>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</si>
  <si>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</si>
  <si>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</si>
  <si>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</si>
  <si>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</si>
  <si>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</si>
  <si>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</si>
  <si>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</si>
  <si>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</si>
  <si>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</si>
  <si>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</si>
  <si>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</si>
  <si>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</si>
  <si>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</si>
  <si>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</si>
  <si>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</si>
  <si>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</si>
  <si>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</si>
  <si>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</si>
  <si>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</si>
  <si>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</si>
  <si>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</si>
  <si>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</si>
  <si>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</si>
  <si>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</si>
  <si>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</si>
  <si>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</si>
  <si>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</si>
  <si>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</si>
  <si>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</si>
  <si>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</si>
  <si>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</si>
  <si>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</si>
  <si>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</si>
  <si>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</si>
  <si>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</si>
  <si>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</si>
  <si>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</si>
  <si>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</si>
  <si>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</si>
  <si>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</si>
  <si>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</si>
  <si>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</si>
  <si>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</si>
  <si>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</si>
  <si>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</si>
  <si>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</si>
  <si>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</si>
  <si>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</si>
  <si>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</si>
  <si>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</si>
  <si>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</si>
  <si>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</si>
  <si>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</si>
  <si>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</si>
  <si>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</si>
  <si>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</si>
  <si>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</si>
  <si>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</si>
  <si>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</si>
  <si>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</si>
  <si>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</si>
  <si>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</si>
  <si>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</si>
  <si>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</si>
  <si>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</si>
  <si>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</si>
  <si>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</si>
  <si>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</si>
  <si>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</si>
  <si>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</si>
  <si>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</si>
  <si>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</si>
  <si>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</si>
  <si>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</si>
  <si>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</si>
  <si>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</si>
  <si>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</si>
  <si>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</si>
  <si>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</si>
  <si>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</si>
  <si>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</si>
  <si>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</si>
  <si>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</si>
  <si>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</si>
  <si>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</si>
  <si>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</si>
  <si>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</si>
  <si>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</si>
  <si>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</si>
  <si>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</si>
  <si>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</si>
  <si>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</si>
  <si>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</si>
  <si>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</si>
  <si>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</si>
  <si>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</si>
  <si>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</si>
  <si>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</si>
  <si>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</si>
  <si>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</si>
  <si>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</si>
  <si>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</si>
  <si>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</si>
  <si>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</si>
  <si>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</si>
  <si>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</si>
  <si>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</si>
  <si>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</si>
  <si>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</si>
  <si>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</si>
  <si>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</si>
  <si>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</si>
  <si>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</si>
  <si>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</si>
  <si>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</si>
  <si>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</si>
  <si>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</si>
  <si>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</si>
  <si>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</si>
  <si>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</si>
  <si>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</si>
  <si>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</si>
  <si>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</si>
  <si>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</si>
  <si>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</si>
  <si>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</si>
  <si>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</si>
  <si>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</si>
  <si>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</si>
  <si>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</si>
  <si>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</si>
  <si>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</si>
  <si>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</si>
  <si>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</si>
  <si>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</si>
  <si>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</si>
  <si>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</si>
  <si>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</si>
  <si>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</si>
  <si>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</si>
  <si>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</si>
  <si>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</si>
  <si>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</si>
  <si>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</si>
  <si>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</si>
  <si>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</si>
  <si>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</si>
  <si>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</si>
  <si>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</si>
  <si>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</si>
  <si>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</si>
  <si>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</si>
  <si>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</si>
  <si>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</si>
  <si>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</si>
  <si>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</si>
  <si>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</si>
  <si>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</si>
  <si>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</si>
  <si>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</si>
  <si>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</si>
  <si>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</si>
  <si>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</si>
  <si>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</si>
  <si>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</si>
  <si>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</si>
  <si>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</si>
  <si>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</si>
  <si>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</si>
  <si>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</si>
  <si>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</si>
  <si>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</si>
  <si>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</si>
  <si>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</si>
  <si>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</si>
  <si>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</si>
  <si>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</si>
  <si>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</si>
  <si>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</si>
  <si>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</si>
  <si>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</si>
  <si>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</si>
  <si>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</si>
  <si>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</si>
  <si>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</si>
  <si>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</si>
  <si>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</si>
  <si>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</si>
  <si>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</si>
  <si>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</si>
  <si>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</si>
  <si>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</si>
  <si>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</si>
  <si>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</si>
  <si>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</si>
  <si>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</si>
  <si>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</si>
  <si>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</si>
  <si>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</si>
  <si>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</si>
  <si>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</si>
  <si>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</si>
  <si>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</si>
  <si>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</si>
  <si>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</si>
  <si>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</si>
  <si>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</si>
  <si>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</si>
  <si>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</si>
  <si>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</si>
  <si>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</si>
  <si>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</si>
  <si>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</si>
  <si>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</si>
  <si>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</si>
  <si>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</si>
  <si>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</si>
  <si>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</si>
  <si>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</si>
  <si>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</si>
  <si>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</si>
  <si>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</si>
  <si>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</si>
  <si>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</si>
  <si>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</si>
  <si>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</si>
  <si>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</si>
  <si>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</si>
  <si>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</si>
  <si>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</si>
  <si>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</si>
  <si>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</si>
  <si>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</si>
  <si>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</si>
  <si>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</si>
  <si>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</si>
  <si>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</si>
  <si>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</si>
  <si>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</si>
  <si>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</si>
  <si>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</si>
  <si>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</si>
  <si>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</si>
  <si>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</si>
  <si>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</si>
  <si>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</si>
  <si>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</si>
  <si>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</si>
  <si>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</si>
  <si>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</si>
  <si>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</si>
  <si>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</si>
  <si>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</si>
  <si>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</si>
  <si>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</si>
  <si>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</si>
  <si>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</si>
  <si>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</si>
  <si>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</si>
  <si>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</si>
  <si>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</si>
  <si>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</si>
  <si>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</si>
  <si>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</si>
  <si>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</si>
  <si>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</si>
  <si>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</si>
  <si>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</si>
  <si>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</si>
  <si>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</si>
  <si>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</si>
  <si>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</si>
  <si>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</si>
  <si>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</si>
  <si>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</si>
  <si>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</si>
  <si>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</si>
  <si>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</si>
  <si>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</si>
  <si>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</si>
  <si>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</si>
  <si>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</si>
  <si>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</si>
  <si>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</si>
  <si>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</si>
  <si>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</si>
  <si>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</si>
  <si>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</si>
  <si>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</si>
  <si>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</si>
  <si>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</si>
  <si>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</si>
  <si>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</si>
  <si>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</si>
  <si>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</si>
  <si>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</si>
  <si>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</si>
  <si>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</si>
  <si>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</si>
  <si>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</si>
  <si>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</si>
  <si>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</si>
  <si>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</si>
  <si>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</si>
  <si>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</si>
  <si>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</si>
  <si>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</si>
  <si>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</si>
  <si>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</si>
  <si>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</si>
  <si>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</si>
  <si>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</si>
  <si>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</si>
  <si>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</si>
  <si>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</si>
  <si>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</si>
  <si>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</si>
  <si>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</si>
  <si>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</si>
  <si>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</si>
  <si>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</si>
  <si>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</si>
  <si>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</si>
  <si>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</si>
  <si>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</si>
  <si>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</si>
  <si>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</si>
  <si>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</si>
  <si>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</si>
  <si>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</si>
  <si>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</si>
  <si>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</si>
  <si>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</si>
  <si>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</si>
  <si>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</si>
  <si>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</si>
  <si>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</si>
  <si>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</si>
  <si>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</si>
  <si>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</si>
  <si>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</si>
  <si>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</si>
  <si>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</si>
  <si>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</si>
  <si>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</si>
  <si>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</si>
  <si>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</si>
  <si>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</si>
  <si>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</si>
  <si>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</si>
  <si>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</si>
  <si>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</si>
  <si>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</si>
  <si>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</si>
  <si>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</si>
  <si>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</si>
  <si>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</si>
  <si>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</si>
  <si>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</si>
  <si>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</si>
  <si>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</si>
  <si>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</si>
  <si>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</si>
  <si>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</si>
  <si>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</si>
  <si>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</si>
  <si>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</si>
  <si>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</si>
  <si>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</si>
  <si>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</si>
  <si>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</si>
  <si>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</si>
  <si>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</si>
  <si>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</si>
  <si>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</si>
  <si>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</si>
  <si>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</si>
  <si>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</si>
  <si>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</si>
  <si>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</si>
  <si>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</si>
  <si>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</si>
  <si>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</si>
  <si>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</si>
  <si>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</si>
  <si>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</si>
  <si>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</si>
  <si>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</si>
  <si>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</si>
  <si>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</si>
  <si>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</si>
  <si>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</si>
  <si>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</si>
  <si>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</si>
  <si>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</si>
  <si>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</si>
  <si>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</si>
  <si>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</si>
  <si>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</si>
  <si>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</si>
  <si>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</si>
  <si>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</si>
  <si>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</si>
  <si>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</si>
  <si>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</si>
  <si>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</si>
  <si>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</si>
  <si>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</si>
  <si>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</si>
  <si>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</si>
  <si>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</si>
  <si>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</si>
  <si>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</si>
  <si>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</si>
  <si>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</si>
  <si>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</si>
  <si>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</si>
  <si>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</si>
  <si>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</si>
  <si>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</si>
  <si>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</si>
  <si>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</si>
  <si>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</si>
  <si>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</si>
  <si>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</si>
  <si>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</si>
  <si>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</si>
  <si>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</si>
  <si>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</si>
  <si>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</si>
  <si>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</si>
  <si>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</si>
  <si>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</si>
  <si>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</si>
  <si>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</si>
  <si>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</si>
  <si>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</si>
  <si>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</si>
  <si>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</si>
  <si>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</si>
  <si>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</si>
  <si>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</si>
  <si>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</si>
  <si>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</si>
  <si>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</si>
  <si>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</si>
  <si>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</si>
  <si>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</si>
  <si>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</si>
  <si>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</si>
  <si>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</si>
  <si>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</si>
  <si>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</si>
  <si>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</si>
  <si>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</si>
  <si>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</si>
  <si>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</si>
  <si>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</si>
  <si>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</si>
  <si>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</si>
  <si>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</si>
  <si>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</si>
  <si>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</si>
  <si>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</si>
  <si>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</si>
  <si>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</si>
  <si>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</si>
  <si>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</si>
  <si>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</si>
  <si>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</si>
  <si>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</si>
  <si>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</si>
  <si>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</si>
  <si>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</si>
  <si>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</si>
  <si>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</si>
  <si>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</si>
  <si>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</si>
  <si>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</si>
  <si>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</si>
  <si>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</si>
  <si>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</si>
  <si>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</si>
  <si>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</si>
  <si>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</si>
  <si>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</si>
  <si>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</si>
  <si>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</si>
  <si>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</si>
  <si>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</si>
  <si>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</si>
  <si>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</si>
  <si>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</si>
  <si>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</si>
  <si>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</si>
  <si>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</si>
  <si>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</si>
  <si>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</si>
  <si>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</si>
  <si>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</si>
  <si>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</si>
  <si>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</si>
  <si>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</si>
  <si>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</si>
  <si>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</si>
  <si>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</si>
  <si>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</si>
  <si>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</si>
  <si>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</si>
  <si>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</si>
  <si>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</si>
  <si>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</si>
  <si>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</si>
  <si>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</si>
  <si>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</si>
  <si>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</si>
  <si>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</si>
  <si>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</si>
  <si>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</si>
  <si>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</si>
  <si>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</si>
  <si>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</si>
  <si>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</si>
  <si>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</si>
  <si>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</si>
  <si>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</si>
  <si>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</si>
  <si>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</si>
  <si>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</si>
  <si>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</si>
  <si>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</si>
  <si>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</si>
  <si>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</si>
  <si>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</si>
  <si>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</si>
  <si>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</si>
  <si>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</si>
  <si>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</si>
  <si>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</si>
  <si>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</si>
  <si>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</si>
  <si>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</si>
  <si>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</si>
  <si>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</si>
  <si>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</si>
  <si>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</si>
  <si>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</si>
  <si>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</si>
  <si>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</si>
  <si>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</si>
  <si>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</si>
  <si>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</si>
  <si>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</si>
  <si>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</si>
  <si>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</si>
  <si>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</si>
  <si>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</si>
  <si>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</si>
  <si>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</si>
  <si>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</si>
  <si>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</si>
  <si>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</si>
  <si>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</si>
  <si>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</si>
  <si>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</si>
  <si>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</si>
  <si>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</si>
  <si>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</si>
  <si>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</si>
  <si>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</si>
  <si>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</si>
  <si>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</si>
  <si>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</si>
  <si>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</si>
  <si>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</si>
  <si>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</si>
  <si>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</si>
  <si>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</si>
  <si>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</si>
  <si>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</si>
  <si>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</si>
  <si>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</si>
  <si>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</si>
  <si>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</si>
  <si>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</si>
  <si>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</si>
  <si>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</si>
  <si>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</si>
  <si>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</si>
  <si>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</si>
  <si>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</si>
  <si>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</si>
  <si>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</si>
  <si>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</si>
  <si>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</si>
  <si>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</si>
  <si>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</si>
  <si>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</si>
  <si>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</si>
  <si>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</si>
  <si>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</si>
  <si>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</si>
  <si>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</si>
  <si>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</si>
  <si>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</si>
  <si>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</si>
  <si>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</si>
  <si>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</si>
  <si>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</si>
  <si>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</si>
  <si>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</si>
  <si>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</si>
  <si>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</si>
  <si>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</si>
  <si>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</si>
  <si>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</si>
  <si>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</si>
  <si>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</si>
  <si>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</si>
  <si>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</si>
  <si>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</si>
  <si>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</si>
  <si>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</si>
  <si>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</si>
  <si>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</si>
  <si>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</si>
  <si>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</si>
  <si>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</si>
  <si>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</si>
  <si>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</si>
  <si>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</si>
  <si>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</si>
  <si>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</si>
  <si>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</si>
  <si>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</si>
  <si>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</si>
  <si>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</si>
  <si>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</si>
  <si>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</si>
  <si>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</si>
  <si>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</si>
  <si>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</si>
  <si>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</si>
  <si>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</si>
  <si>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</si>
  <si>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</si>
  <si>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</si>
  <si>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</si>
  <si>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</si>
  <si>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</si>
  <si>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</si>
  <si>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</si>
  <si>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</si>
  <si>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</si>
  <si>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</si>
  <si>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</si>
  <si>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</si>
  <si>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</si>
  <si>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</si>
  <si>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</si>
  <si>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</si>
  <si>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</si>
  <si>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</si>
  <si>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</si>
  <si>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</si>
  <si>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</si>
  <si>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</si>
  <si>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</si>
  <si>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</si>
  <si>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</si>
  <si>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</si>
  <si>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</si>
  <si>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</si>
  <si>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</si>
  <si>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</si>
  <si>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</si>
  <si>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</si>
  <si>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</si>
  <si>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</si>
  <si>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</si>
  <si>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</si>
  <si>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</si>
  <si>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</si>
  <si>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</si>
  <si>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</si>
  <si>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</si>
  <si>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</si>
  <si>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</si>
  <si>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</si>
  <si>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</si>
  <si>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</si>
  <si>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</si>
  <si>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</si>
  <si>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</si>
  <si>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</si>
  <si>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</si>
  <si>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</si>
  <si>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</si>
  <si>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</si>
  <si>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</si>
  <si>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</si>
  <si>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</si>
  <si>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</si>
  <si>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</si>
  <si>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</si>
  <si>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</si>
  <si>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</si>
  <si>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</si>
  <si>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</si>
  <si>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</si>
  <si>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</si>
  <si>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</si>
  <si>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</si>
  <si>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</si>
  <si>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</si>
  <si>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</si>
  <si>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</si>
  <si>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</si>
  <si>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</si>
  <si>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</si>
  <si>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</si>
  <si>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</si>
  <si>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</si>
  <si>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</si>
  <si>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</si>
  <si>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</si>
  <si>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</si>
  <si>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</si>
  <si>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</si>
  <si>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</si>
  <si>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</si>
  <si>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</si>
  <si>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</si>
  <si>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</si>
  <si>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</si>
  <si>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</si>
  <si>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</si>
  <si>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</si>
  <si>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</si>
  <si>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</si>
  <si>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</si>
  <si>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</si>
  <si>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</si>
  <si>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</si>
  <si>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</si>
  <si>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</si>
  <si>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</si>
  <si>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</si>
  <si>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</si>
  <si>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</si>
  <si>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</si>
  <si>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</si>
  <si>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</si>
  <si>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</si>
  <si>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</si>
  <si>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</si>
  <si>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</si>
  <si>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</si>
  <si>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</si>
  <si>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</si>
  <si>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</si>
  <si>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</si>
  <si>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</si>
  <si>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</si>
  <si>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</si>
  <si>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</si>
  <si>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</si>
  <si>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</si>
  <si>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</si>
  <si>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</si>
  <si>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</si>
  <si>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</si>
  <si>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</si>
  <si>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</si>
  <si>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</si>
  <si>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</si>
  <si>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</si>
  <si>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</si>
  <si>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</si>
  <si>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</si>
  <si>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</si>
  <si>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</si>
  <si>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</si>
  <si>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</si>
  <si>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</si>
  <si>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</si>
  <si>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</si>
  <si>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</si>
  <si>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</si>
  <si>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</si>
  <si>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</si>
  <si>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</si>
  <si>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</si>
  <si>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</si>
  <si>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</si>
  <si>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</si>
  <si>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</si>
  <si>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</si>
  <si>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</si>
  <si>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</si>
  <si>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</si>
  <si>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</si>
  <si>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</si>
  <si>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</si>
  <si>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</si>
  <si>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</si>
  <si>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</si>
  <si>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</si>
  <si>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</si>
  <si>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</si>
  <si>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</si>
  <si>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</si>
  <si>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</si>
  <si>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</si>
  <si>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</si>
  <si>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</si>
  <si>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</si>
  <si>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</si>
  <si>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</si>
  <si>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</si>
  <si>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</si>
  <si>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</si>
  <si>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</si>
  <si>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</si>
  <si>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</si>
  <si>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</si>
  <si>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</si>
  <si>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</si>
  <si>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</si>
  <si>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</si>
  <si>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</si>
  <si>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</si>
  <si>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</si>
  <si>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</si>
  <si>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</si>
  <si>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</si>
  <si>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</si>
  <si>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</si>
  <si>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</si>
  <si>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</si>
  <si>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</si>
  <si>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</si>
  <si>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</si>
  <si>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</si>
  <si>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</si>
  <si>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</si>
  <si>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</si>
  <si>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</si>
  <si>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</si>
  <si>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</si>
  <si>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</si>
  <si>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</si>
  <si>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</si>
  <si>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</si>
  <si>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</si>
  <si>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</si>
  <si>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</si>
  <si>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</si>
  <si>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</si>
  <si>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</si>
  <si>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</si>
  <si>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</si>
  <si>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</si>
  <si>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</si>
  <si>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</si>
  <si>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</si>
  <si>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</si>
  <si>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</si>
  <si>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</si>
  <si>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</si>
  <si>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</si>
  <si>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</si>
  <si>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</si>
  <si>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</si>
  <si>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</si>
  <si>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</si>
  <si>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</si>
  <si>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</si>
  <si>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</si>
  <si>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</si>
  <si>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</si>
  <si>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</si>
  <si>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</si>
  <si>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</si>
  <si>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</si>
  <si>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</si>
  <si>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</si>
  <si>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</si>
  <si>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</si>
  <si>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</si>
  <si>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</si>
  <si>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</si>
  <si>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</si>
  <si>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</si>
  <si>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</si>
  <si>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</si>
  <si>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</si>
  <si>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</si>
  <si>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</si>
  <si>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</si>
  <si>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</si>
  <si>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</si>
  <si>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</si>
  <si>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</si>
  <si>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</si>
  <si>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</si>
  <si>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</si>
  <si>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</si>
  <si>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</si>
  <si>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</si>
  <si>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</si>
  <si>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</si>
  <si>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</si>
  <si>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</si>
  <si>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</si>
  <si>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</si>
  <si>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</si>
  <si>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</si>
  <si>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</si>
  <si>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</si>
  <si>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</si>
  <si>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</si>
  <si>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</si>
  <si>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</si>
  <si>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</si>
  <si>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</si>
  <si>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</si>
  <si>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</si>
  <si>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</si>
  <si>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</si>
  <si>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</si>
  <si>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</si>
  <si>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</si>
  <si>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</si>
  <si>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</si>
  <si>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</si>
  <si>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</si>
  <si>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</si>
  <si>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</si>
  <si>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</si>
  <si>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</si>
  <si>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</si>
  <si>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</si>
  <si>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</si>
  <si>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</si>
  <si>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</si>
  <si>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</si>
  <si>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</si>
  <si>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</si>
  <si>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</si>
  <si>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</si>
  <si>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</si>
  <si>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</si>
  <si>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</si>
  <si>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</si>
  <si>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</si>
  <si>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</si>
  <si>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</si>
  <si>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</si>
  <si>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</si>
  <si>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</si>
  <si>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</si>
  <si>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</si>
  <si>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</si>
  <si>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</si>
  <si>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</si>
  <si>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</si>
  <si>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</si>
  <si>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</si>
  <si>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</si>
  <si>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</si>
  <si>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</si>
  <si>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</si>
  <si>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</si>
  <si>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</si>
  <si>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</si>
  <si>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</si>
  <si>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</si>
  <si>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</si>
  <si>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</si>
  <si>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</si>
  <si>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</si>
  <si>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</si>
  <si>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</si>
  <si>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</si>
  <si>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</si>
  <si>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</si>
  <si>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</si>
  <si>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</si>
  <si>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</si>
  <si>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</si>
  <si>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</si>
  <si>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</si>
  <si>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</si>
  <si>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</si>
  <si>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</si>
  <si>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</si>
  <si>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</si>
  <si>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</si>
  <si>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</si>
  <si>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</si>
  <si>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</si>
  <si>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</si>
  <si>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</si>
  <si>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</si>
  <si>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</si>
  <si>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</si>
  <si>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</si>
  <si>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</si>
  <si>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</si>
  <si>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</si>
  <si>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</si>
  <si>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</si>
  <si>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</si>
  <si>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</si>
  <si>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</si>
  <si>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</si>
  <si>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</si>
  <si>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</si>
  <si>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</si>
  <si>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</si>
  <si>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</si>
  <si>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</si>
  <si>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</si>
  <si>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</si>
  <si>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</si>
  <si>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</si>
  <si>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</si>
  <si>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</si>
  <si>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</si>
  <si>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</si>
  <si>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</si>
  <si>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</si>
  <si>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</si>
  <si>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</si>
  <si>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</si>
  <si>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</si>
  <si>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</si>
  <si>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</si>
  <si>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</si>
  <si>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</si>
  <si>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</si>
  <si>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</si>
  <si>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</si>
  <si>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</si>
  <si>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</si>
  <si>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</si>
  <si>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</si>
  <si>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</si>
  <si>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</si>
  <si>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</si>
  <si>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</si>
  <si>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</si>
  <si>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</si>
  <si>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</si>
  <si>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</si>
  <si>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</si>
  <si>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</si>
  <si>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</si>
  <si>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</si>
  <si>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</si>
  <si>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</si>
  <si>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</si>
  <si>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</si>
  <si>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</si>
  <si>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</si>
  <si>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</si>
  <si>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</si>
  <si>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</si>
  <si>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</si>
  <si>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</si>
  <si>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</si>
  <si>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</si>
  <si>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</si>
  <si>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</si>
  <si>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</si>
  <si>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</si>
  <si>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</si>
  <si>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</si>
  <si>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</si>
  <si>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</si>
  <si>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</si>
  <si>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</si>
  <si>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</si>
  <si>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</si>
  <si>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</si>
  <si>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</si>
  <si>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</si>
  <si>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</si>
  <si>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</si>
  <si>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</si>
  <si>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</si>
  <si>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</si>
  <si>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</si>
  <si>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</si>
  <si>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</si>
  <si>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</si>
  <si>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</si>
  <si>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</si>
  <si>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</si>
  <si>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</si>
  <si>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</si>
  <si>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</si>
  <si>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</si>
  <si>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</si>
  <si>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</si>
  <si>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</si>
  <si>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</si>
  <si>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</si>
  <si>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</si>
  <si>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</si>
  <si>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</si>
  <si>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</si>
  <si>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</si>
  <si>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</si>
  <si>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</si>
  <si>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</si>
  <si>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</si>
  <si>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</si>
  <si>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</si>
  <si>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</si>
  <si>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</si>
  <si>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</si>
  <si>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</si>
  <si>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</si>
  <si>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</si>
  <si>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</si>
  <si>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</si>
  <si>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</si>
  <si>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</si>
  <si>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</si>
  <si>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</si>
  <si>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</si>
  <si>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</si>
  <si>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</si>
  <si>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</si>
  <si>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</si>
  <si>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</si>
  <si>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</si>
  <si>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</si>
  <si>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</si>
  <si>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</si>
  <si>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</si>
  <si>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</si>
  <si>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</si>
  <si>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</si>
  <si>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</si>
  <si>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</si>
  <si>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</si>
  <si>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</si>
  <si>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</si>
  <si>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</si>
  <si>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</si>
  <si>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</si>
  <si>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</si>
  <si>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</si>
  <si>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</si>
  <si>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</si>
  <si>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</si>
  <si>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</si>
  <si>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</si>
  <si>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</si>
  <si>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</si>
  <si>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</si>
  <si>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</si>
  <si>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</si>
  <si>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</si>
  <si>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</si>
  <si>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</si>
  <si>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</si>
  <si>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</si>
  <si>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</si>
  <si>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</si>
  <si>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</si>
  <si>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</si>
  <si>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</si>
  <si>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</si>
  <si>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</si>
  <si>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</si>
  <si>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</si>
  <si>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</si>
  <si>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</si>
  <si>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</si>
  <si>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</si>
  <si>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</si>
  <si>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</si>
  <si>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</si>
  <si>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</si>
  <si>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</si>
  <si>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</si>
  <si>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</si>
  <si>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</si>
  <si>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</si>
  <si>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</si>
  <si>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</si>
  <si>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</si>
  <si>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</si>
  <si>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</si>
  <si>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</si>
  <si>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</si>
  <si>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</si>
  <si>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</si>
  <si>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</si>
  <si>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</si>
  <si>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</si>
  <si>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</si>
  <si>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</si>
  <si>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</si>
  <si>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</si>
  <si>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</si>
  <si>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</si>
  <si>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</si>
  <si>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</si>
  <si>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</si>
  <si>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</si>
  <si>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</si>
  <si>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</si>
  <si>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</si>
  <si>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</si>
  <si>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</si>
  <si>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</si>
  <si>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</si>
  <si>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</si>
  <si>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</si>
  <si>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</si>
  <si>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</si>
  <si>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</si>
  <si>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</si>
  <si>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</si>
  <si>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</si>
  <si>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</si>
  <si>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</si>
  <si>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</si>
  <si>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</si>
  <si>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</si>
  <si>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</si>
  <si>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</si>
  <si>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</si>
  <si>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</si>
  <si>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</si>
  <si>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</si>
  <si>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</si>
  <si>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</si>
  <si>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</si>
  <si>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</si>
  <si>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</si>
  <si>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</si>
  <si>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</si>
  <si>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</si>
  <si>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</si>
  <si>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</si>
  <si>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</si>
  <si>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</si>
  <si>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</si>
  <si>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</si>
  <si>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</si>
  <si>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</si>
  <si>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</si>
  <si>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</si>
  <si>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</si>
  <si>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</si>
  <si>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</si>
  <si>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</si>
  <si>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</si>
  <si>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</si>
  <si>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</si>
  <si>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</si>
  <si>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</si>
  <si>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</si>
  <si>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</si>
  <si>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</si>
  <si>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</si>
  <si>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</si>
  <si>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</si>
  <si>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</si>
  <si>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</si>
  <si>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</si>
  <si>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</si>
  <si>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</si>
  <si>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</si>
  <si>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</si>
  <si>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</si>
  <si>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</si>
  <si>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</si>
  <si>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</si>
  <si>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</si>
  <si>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</si>
  <si>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</si>
  <si>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</si>
  <si>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</si>
  <si>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</si>
  <si>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</si>
  <si>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</si>
  <si>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</si>
  <si>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</si>
  <si>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</si>
  <si>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</si>
  <si>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</si>
  <si>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</si>
  <si>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</si>
  <si>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</si>
  <si>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</si>
  <si>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</si>
  <si>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</si>
  <si>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</si>
  <si>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</si>
  <si>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</si>
  <si>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</si>
  <si>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</si>
  <si>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</si>
  <si>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</si>
  <si>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</si>
  <si>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</si>
  <si>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</si>
  <si>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</si>
  <si>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</si>
  <si>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</si>
  <si>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</si>
  <si>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</si>
  <si>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</si>
  <si>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</si>
  <si>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</si>
  <si>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</si>
  <si>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</si>
  <si>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</si>
  <si>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</si>
  <si>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</si>
  <si>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</si>
  <si>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</si>
  <si>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</si>
  <si>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</si>
  <si>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</si>
  <si>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</si>
  <si>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</si>
  <si>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</si>
  <si>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</si>
  <si>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</si>
  <si>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</si>
  <si>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</si>
  <si>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</si>
  <si>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</si>
  <si>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</si>
  <si>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</si>
  <si>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</si>
  <si>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</si>
  <si>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</si>
  <si>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</si>
  <si>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</si>
  <si>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</si>
  <si>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</si>
  <si>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</si>
  <si>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</si>
  <si>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</si>
  <si>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</si>
  <si>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</si>
  <si>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</si>
  <si>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</si>
  <si>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</si>
  <si>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</si>
  <si>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</si>
  <si>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</si>
  <si>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</si>
  <si>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</si>
  <si>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</si>
  <si>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</si>
  <si>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</si>
  <si>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</si>
  <si>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</si>
  <si>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</si>
  <si>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</si>
  <si>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</si>
  <si>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</si>
  <si>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</si>
  <si>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</si>
  <si>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</si>
  <si>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</si>
  <si>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</si>
  <si>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</si>
  <si>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</si>
  <si>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</si>
  <si>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</si>
  <si>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</si>
  <si>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</si>
  <si>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</si>
  <si>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</si>
  <si>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</si>
  <si>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</si>
  <si>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</si>
  <si>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</si>
  <si>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</si>
  <si>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</si>
  <si>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</si>
  <si>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</si>
  <si>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</si>
  <si>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</si>
  <si>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</si>
  <si>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</si>
  <si>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</si>
  <si>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</si>
  <si>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</si>
  <si>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</si>
  <si>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</si>
  <si>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</si>
  <si>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</si>
  <si>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</si>
  <si>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</si>
  <si>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</si>
  <si>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</si>
  <si>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</si>
  <si>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</si>
  <si>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</si>
  <si>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</si>
  <si>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</si>
  <si>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</si>
  <si>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</si>
  <si>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</si>
  <si>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</si>
  <si>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</si>
  <si>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</si>
  <si>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</si>
  <si>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</si>
  <si>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</si>
  <si>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</si>
  <si>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</si>
  <si>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</si>
  <si>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</si>
  <si>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</si>
  <si>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</si>
  <si>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</si>
  <si>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</si>
  <si>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</si>
  <si>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</si>
  <si>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</si>
  <si>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</si>
  <si>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</si>
  <si>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</si>
  <si>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</si>
  <si>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</si>
  <si>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</si>
  <si>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</si>
  <si>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</si>
  <si>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</si>
  <si>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</si>
  <si>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</si>
  <si>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</si>
  <si>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</si>
  <si>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</si>
  <si>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</si>
  <si>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</si>
  <si>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</si>
  <si>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</si>
  <si>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</si>
  <si>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</si>
  <si>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</si>
  <si>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</si>
  <si>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</si>
  <si>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</si>
  <si>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</si>
  <si>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</si>
  <si>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</si>
  <si>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</si>
  <si>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</si>
  <si>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</si>
  <si>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</si>
  <si>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</si>
  <si>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</si>
  <si>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</si>
  <si>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</si>
  <si>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</si>
  <si>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</si>
  <si>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</si>
  <si>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</si>
  <si>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</si>
  <si>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</si>
  <si>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</si>
  <si>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</si>
  <si>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</si>
  <si>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</si>
  <si>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</si>
  <si>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</si>
  <si>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</si>
  <si>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</si>
  <si>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</si>
  <si>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</si>
  <si>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</si>
  <si>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</si>
  <si>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</si>
  <si>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</si>
  <si>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</si>
  <si>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</si>
  <si>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</si>
  <si>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</si>
  <si>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</si>
  <si>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</si>
  <si>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</si>
  <si>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</si>
  <si>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</si>
  <si>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</si>
  <si>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</si>
  <si>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</si>
  <si>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</si>
  <si>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</si>
  <si>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</si>
  <si>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</si>
  <si>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</si>
  <si>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</si>
  <si>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</si>
  <si>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</si>
  <si>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</si>
  <si>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</si>
  <si>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</si>
  <si>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</si>
  <si>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</si>
  <si>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</si>
  <si>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</si>
  <si>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</si>
  <si>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</si>
  <si>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</si>
  <si>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</si>
  <si>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</si>
  <si>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</si>
  <si>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</si>
  <si>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</si>
  <si>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</si>
  <si>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</si>
  <si>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</si>
  <si>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</si>
  <si>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</si>
  <si>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</si>
  <si>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</si>
  <si>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</si>
  <si>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</si>
  <si>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</si>
  <si>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</si>
  <si>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</si>
  <si>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</si>
  <si>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</si>
  <si>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</si>
  <si>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</si>
  <si>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</si>
  <si>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</si>
  <si>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</si>
  <si>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</si>
  <si>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</si>
  <si>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</si>
  <si>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</si>
  <si>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</si>
  <si>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</si>
  <si>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</si>
  <si>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</si>
  <si>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</si>
  <si>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</si>
  <si>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</si>
  <si>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</si>
  <si>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</si>
  <si>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</si>
  <si>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</si>
  <si>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</si>
  <si>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</si>
  <si>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</si>
  <si>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</si>
  <si>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</si>
  <si>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</si>
  <si>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</si>
  <si>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</si>
  <si>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</si>
  <si>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</si>
  <si>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</si>
  <si>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</si>
  <si>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</si>
  <si>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</si>
  <si>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</si>
  <si>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</si>
  <si>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</si>
  <si>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</si>
  <si>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</si>
  <si>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</si>
  <si>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</si>
  <si>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</si>
  <si>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</si>
  <si>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</si>
  <si>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</si>
  <si>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</si>
  <si>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</si>
  <si>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</si>
  <si>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</si>
  <si>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</si>
  <si>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</si>
  <si>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</si>
  <si>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</si>
  <si>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</si>
  <si>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</si>
  <si>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</si>
  <si>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</si>
  <si>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</si>
  <si>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</si>
  <si>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</si>
  <si>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</si>
  <si>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</si>
  <si>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</si>
  <si>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</si>
  <si>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</si>
  <si>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</si>
  <si>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</si>
  <si>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</si>
  <si>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</si>
  <si>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</si>
  <si>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</si>
  <si>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</si>
  <si>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</si>
  <si>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</si>
  <si>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</si>
  <si>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</si>
  <si>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</si>
  <si>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</si>
  <si>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</si>
  <si>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</si>
  <si>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</si>
  <si>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</si>
  <si>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</si>
  <si>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</si>
  <si>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</si>
  <si>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</si>
  <si>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</si>
  <si>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</si>
  <si>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</si>
  <si>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</si>
  <si>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</si>
  <si>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</si>
  <si>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</si>
  <si>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</si>
  <si>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</si>
  <si>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</si>
  <si>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</si>
  <si>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</si>
  <si>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</si>
  <si>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</si>
  <si>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</si>
  <si>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</si>
  <si>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</si>
  <si>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</si>
  <si>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</si>
  <si>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</si>
  <si>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</si>
  <si>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</si>
  <si>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</si>
  <si>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</si>
  <si>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</si>
  <si>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</si>
  <si>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</si>
  <si>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</si>
  <si>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</si>
  <si>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</si>
  <si>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</si>
  <si>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</si>
  <si>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</si>
  <si>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</si>
  <si>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</si>
  <si>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</si>
  <si>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</si>
  <si>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</si>
  <si>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</si>
  <si>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</si>
  <si>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</si>
  <si>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</si>
  <si>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</si>
  <si>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</si>
  <si>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</si>
  <si>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</si>
  <si>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</si>
  <si>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</si>
  <si>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</si>
  <si>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</si>
  <si>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</si>
  <si>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</si>
  <si>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</si>
  <si>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</si>
  <si>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</si>
  <si>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</si>
  <si>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</si>
  <si>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</si>
  <si>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</si>
  <si>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</si>
  <si>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</si>
  <si>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</si>
  <si>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</si>
  <si>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</si>
  <si>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</si>
  <si>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</si>
  <si>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</si>
  <si>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</si>
  <si>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</si>
  <si>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</si>
  <si>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</si>
  <si>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</si>
  <si>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</si>
  <si>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</si>
  <si>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</si>
  <si>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</si>
  <si>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</si>
  <si>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</si>
  <si>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</si>
  <si>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</si>
  <si>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</si>
  <si>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</si>
  <si>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</si>
  <si>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</si>
  <si>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</si>
  <si>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</si>
  <si>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</si>
  <si>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</si>
  <si>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</si>
  <si>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</si>
  <si>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</si>
  <si>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</si>
  <si>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</si>
  <si>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</si>
  <si>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</si>
  <si>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</si>
  <si>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</si>
  <si>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</si>
  <si>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</si>
  <si>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</si>
  <si>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</si>
  <si>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</si>
  <si>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</si>
  <si>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</si>
  <si>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</si>
  <si>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</si>
  <si>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</si>
  <si>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</si>
  <si>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</si>
  <si>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</si>
  <si>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</si>
  <si>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</si>
  <si>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</si>
  <si>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</si>
  <si>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</si>
  <si>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</si>
  <si>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</si>
  <si>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</si>
  <si>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</si>
  <si>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</si>
  <si>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</si>
  <si>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</si>
  <si>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</si>
  <si>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</si>
  <si>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</si>
  <si>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</si>
  <si>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</si>
  <si>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</si>
  <si>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</si>
  <si>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</si>
  <si>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</si>
  <si>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</si>
  <si>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</si>
  <si>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</si>
  <si>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</si>
  <si>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</si>
  <si>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</si>
  <si>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</si>
  <si>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</si>
  <si>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</si>
  <si>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</si>
  <si>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</si>
  <si>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</si>
  <si>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</si>
  <si>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</si>
  <si>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</si>
  <si>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</si>
  <si>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</si>
  <si>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</si>
  <si>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</si>
  <si>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</si>
  <si>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</si>
  <si>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</si>
  <si>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</si>
  <si>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</si>
  <si>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</si>
  <si>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</si>
  <si>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</si>
  <si>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</si>
  <si>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</si>
  <si>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</si>
  <si>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</si>
  <si>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</si>
  <si>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</si>
  <si>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</si>
  <si>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</si>
  <si>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</si>
  <si>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</si>
  <si>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</si>
  <si>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</si>
  <si>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</si>
  <si>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</si>
  <si>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</si>
  <si>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</si>
  <si>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</si>
  <si>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</si>
  <si>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</si>
  <si>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</si>
  <si>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</si>
  <si>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</si>
  <si>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</si>
  <si>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</si>
  <si>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</si>
  <si>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</si>
  <si>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</si>
  <si>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</si>
  <si>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</si>
  <si>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</si>
  <si>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</si>
  <si>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</si>
  <si>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</si>
  <si>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</si>
  <si>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</si>
  <si>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</si>
  <si>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</si>
  <si>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</si>
  <si>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</si>
  <si>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</si>
  <si>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</si>
  <si>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</si>
  <si>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</si>
  <si>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</si>
  <si>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</si>
  <si>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</si>
  <si>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</si>
  <si>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</si>
  <si>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</si>
  <si>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</si>
  <si>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</si>
  <si>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</si>
  <si>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</si>
  <si>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</si>
  <si>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</si>
  <si>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</si>
  <si>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</si>
  <si>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</si>
  <si>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</si>
  <si>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</si>
  <si>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</si>
  <si>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</si>
  <si>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</si>
  <si>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</si>
  <si>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</si>
  <si>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</si>
  <si>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</si>
  <si>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</si>
  <si>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</si>
  <si>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</si>
  <si>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</si>
  <si>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</si>
  <si>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</si>
  <si>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</si>
  <si>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</si>
  <si>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</si>
  <si>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</si>
  <si>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</si>
  <si>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</si>
  <si>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</si>
  <si>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</si>
  <si>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</si>
  <si>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</si>
  <si>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</si>
  <si>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</si>
  <si>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</si>
  <si>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</si>
  <si>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</si>
  <si>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</si>
  <si>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</si>
  <si>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</si>
  <si>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</si>
  <si>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</si>
  <si>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</si>
  <si>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</si>
  <si>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</si>
  <si>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</si>
  <si>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</si>
  <si>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</si>
  <si>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</si>
  <si>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</si>
  <si>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</si>
  <si>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</si>
  <si>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</si>
  <si>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</si>
  <si>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</si>
  <si>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</si>
  <si>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</si>
  <si>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</si>
  <si>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</si>
  <si>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</si>
  <si>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</si>
  <si>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</si>
  <si>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</si>
  <si>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</si>
  <si>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</si>
  <si>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</si>
  <si>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</si>
  <si>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</si>
  <si>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</si>
  <si>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</si>
  <si>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</si>
  <si>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</si>
  <si>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</si>
  <si>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</si>
  <si>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</si>
  <si>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</si>
  <si>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</si>
  <si>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</si>
  <si>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</si>
  <si>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</si>
  <si>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</si>
  <si>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</si>
  <si>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</si>
  <si>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</si>
  <si>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</si>
  <si>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</si>
  <si>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</si>
  <si>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</si>
  <si>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</si>
  <si>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</si>
  <si>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</si>
  <si>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</si>
  <si>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</si>
  <si>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</si>
  <si>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</si>
  <si>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</si>
  <si>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</si>
  <si>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</si>
  <si>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</si>
  <si>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</si>
  <si>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</si>
  <si>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</si>
  <si>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</si>
  <si>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</si>
  <si>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</si>
  <si>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</si>
  <si>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</si>
  <si>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</si>
  <si>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</si>
  <si>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</si>
  <si>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</si>
  <si>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</si>
  <si>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</si>
  <si>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</si>
  <si>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</si>
  <si>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</si>
  <si>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</si>
  <si>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</si>
  <si>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</si>
  <si>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</si>
  <si>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</si>
  <si>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</si>
  <si>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</si>
  <si>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</si>
  <si>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</si>
  <si>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</si>
  <si>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</si>
  <si>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</si>
  <si>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</si>
  <si>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</si>
  <si>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</si>
  <si>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</si>
  <si>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</si>
  <si>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</si>
  <si>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</si>
  <si>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</si>
  <si>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</si>
  <si>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</si>
  <si>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</si>
  <si>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</si>
  <si>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</si>
  <si>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</si>
  <si>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</si>
  <si>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</si>
  <si>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</si>
  <si>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</si>
  <si>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</si>
  <si>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</si>
  <si>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</si>
  <si>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</si>
  <si>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</si>
  <si>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</si>
  <si>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</si>
  <si>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</si>
  <si>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</si>
  <si>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</si>
  <si>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</si>
  <si>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</si>
  <si>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</si>
  <si>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</si>
  <si>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</si>
  <si>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</si>
  <si>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</si>
  <si>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</si>
  <si>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</si>
  <si>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</si>
  <si>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</si>
  <si>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</si>
  <si>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</si>
  <si>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</si>
  <si>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</si>
  <si>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</si>
  <si>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</si>
  <si>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</si>
  <si>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</si>
  <si>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</si>
  <si>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</si>
  <si>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</si>
  <si>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</si>
  <si>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</si>
  <si>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</si>
  <si>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</si>
  <si>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</si>
  <si>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</si>
  <si>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</si>
  <si>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</si>
  <si>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</si>
  <si>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</si>
  <si>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</si>
  <si>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</si>
  <si>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</si>
  <si>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</si>
  <si>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</si>
  <si>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</si>
  <si>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</si>
  <si>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</si>
  <si>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</si>
  <si>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</si>
  <si>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</si>
  <si>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</si>
  <si>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</si>
  <si>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</si>
  <si>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</si>
  <si>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</si>
  <si>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</si>
  <si>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</si>
  <si>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</si>
  <si>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</si>
  <si>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</si>
  <si>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</si>
  <si>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</si>
  <si>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</si>
  <si>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</si>
  <si>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</si>
  <si>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</si>
  <si>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</si>
  <si>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</si>
  <si>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</si>
  <si>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</si>
  <si>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</si>
  <si>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</si>
  <si>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</si>
  <si>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</si>
  <si>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</si>
  <si>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</si>
  <si>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</si>
  <si>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</si>
  <si>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</si>
  <si>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</si>
  <si>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</si>
  <si>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</si>
  <si>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</si>
  <si>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</si>
  <si>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</si>
  <si>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</si>
  <si>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</si>
  <si>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</si>
  <si>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</si>
  <si>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</si>
  <si>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</si>
  <si>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</si>
  <si>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</si>
  <si>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</si>
  <si>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</si>
  <si>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</si>
  <si>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</si>
  <si>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</si>
  <si>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</si>
  <si>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</si>
  <si>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</si>
  <si>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</si>
  <si>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</si>
  <si>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</si>
  <si>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</si>
  <si>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</si>
  <si>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</si>
  <si>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</si>
  <si>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</si>
  <si>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</si>
  <si>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</si>
  <si>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</si>
  <si>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</si>
  <si>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</si>
  <si>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</si>
  <si>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</si>
  <si>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</si>
  <si>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</si>
  <si>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</si>
  <si>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</si>
  <si>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</si>
  <si>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</si>
  <si>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</si>
  <si>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</si>
  <si>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</si>
  <si>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</si>
  <si>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</si>
  <si>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</si>
  <si>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</si>
  <si>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</si>
  <si>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</si>
  <si>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</si>
  <si>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</si>
  <si>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</si>
  <si>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</si>
  <si>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</si>
  <si>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</si>
  <si>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</si>
  <si>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</si>
  <si>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</si>
  <si>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</si>
  <si>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</si>
  <si>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</si>
  <si>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</si>
  <si>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</si>
  <si>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</si>
  <si>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</si>
  <si>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</si>
  <si>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</si>
  <si>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</si>
  <si>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</si>
  <si>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</si>
  <si>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</si>
  <si>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</si>
  <si>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</si>
  <si>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</si>
  <si>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</si>
  <si>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</si>
  <si>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</si>
  <si>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</si>
  <si>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</si>
  <si>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</si>
  <si>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</si>
  <si>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</si>
  <si>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</si>
  <si>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</si>
  <si>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</si>
  <si>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</si>
  <si>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</si>
  <si>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</si>
  <si>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</si>
  <si>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</si>
  <si>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</si>
  <si>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</si>
  <si>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</si>
  <si>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</si>
  <si>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</si>
  <si>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</si>
  <si>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</si>
  <si>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</si>
  <si>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</si>
  <si>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</si>
  <si>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</si>
  <si>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</si>
  <si>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</si>
  <si>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</si>
  <si>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</si>
  <si>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</si>
  <si>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</si>
  <si>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</si>
  <si>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</si>
  <si>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</si>
  <si>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</si>
  <si>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</si>
  <si>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</si>
  <si>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</si>
  <si>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</si>
  <si>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</si>
  <si>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</si>
  <si>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</si>
  <si>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</si>
  <si>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</si>
  <si>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</si>
  <si>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</si>
  <si>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</si>
  <si>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</si>
  <si>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</si>
  <si>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</si>
  <si>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</si>
  <si>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</si>
  <si>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</si>
  <si>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</si>
  <si>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</si>
  <si>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</si>
  <si>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</si>
  <si>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</si>
  <si>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</si>
  <si>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</si>
  <si>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</si>
  <si>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</si>
  <si>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</si>
  <si>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</si>
  <si>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</si>
  <si>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</si>
  <si>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</si>
  <si>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</si>
  <si>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</si>
  <si>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</si>
  <si>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</si>
  <si>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</si>
  <si>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</si>
  <si>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</si>
  <si>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</si>
  <si>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</si>
  <si>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</si>
  <si>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</si>
  <si>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</si>
  <si>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</si>
  <si>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</si>
  <si>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</si>
  <si>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</si>
  <si>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</si>
  <si>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</si>
  <si>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</si>
  <si>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</si>
  <si>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</si>
  <si>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</si>
  <si>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</si>
  <si>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</si>
  <si>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</si>
  <si>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</si>
  <si>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</si>
  <si>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</si>
  <si>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</si>
  <si>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</si>
  <si>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</si>
  <si>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</si>
  <si>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</si>
  <si>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</si>
  <si>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</si>
  <si>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</si>
  <si>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</si>
  <si>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</si>
  <si>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</si>
  <si>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</si>
  <si>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</si>
  <si>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</si>
  <si>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</si>
  <si>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</si>
  <si>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</si>
  <si>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</si>
  <si>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</si>
  <si>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</si>
  <si>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</si>
  <si>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</si>
  <si>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</si>
  <si>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</si>
  <si>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</si>
  <si>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</si>
  <si>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</si>
  <si>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</si>
  <si>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</si>
  <si>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</si>
  <si>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</si>
  <si>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</si>
  <si>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</si>
  <si>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</si>
  <si>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</si>
  <si>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</si>
  <si>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</si>
  <si>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</si>
  <si>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</si>
  <si>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</si>
  <si>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</si>
  <si>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</si>
  <si>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</si>
  <si>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</si>
  <si>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</si>
  <si>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</si>
  <si>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</si>
  <si>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</si>
  <si>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</si>
  <si>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</si>
  <si>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</si>
  <si>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</si>
  <si>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</si>
  <si>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</si>
  <si>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</si>
  <si>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</si>
  <si>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</si>
  <si>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</si>
  <si>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</si>
  <si>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</si>
  <si>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</si>
  <si>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</si>
  <si>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</si>
  <si>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</si>
  <si>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</si>
  <si>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</si>
  <si>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</si>
  <si>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</si>
  <si>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</si>
  <si>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</si>
  <si>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</si>
  <si>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</si>
  <si>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</si>
  <si>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</si>
  <si>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</si>
  <si>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</si>
  <si>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</si>
  <si>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</si>
  <si>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</si>
  <si>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</si>
  <si>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</si>
  <si>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</si>
  <si>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</si>
  <si>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</si>
  <si>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</si>
  <si>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</si>
  <si>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</si>
  <si>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</si>
  <si>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</si>
  <si>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</si>
  <si>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</si>
  <si>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</si>
  <si>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</si>
  <si>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</si>
  <si>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</si>
  <si>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</si>
  <si>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</si>
  <si>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</si>
  <si>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</si>
  <si>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</si>
  <si>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</si>
  <si>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</si>
  <si>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</si>
  <si>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</si>
  <si>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</si>
  <si>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</si>
  <si>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</si>
  <si>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</si>
  <si>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</si>
  <si>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</si>
  <si>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</si>
  <si>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</si>
  <si>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</si>
  <si>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</si>
  <si>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</si>
  <si>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</si>
  <si>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</si>
  <si>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</si>
  <si>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</si>
  <si>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</si>
  <si>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</si>
  <si>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</si>
  <si>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</si>
  <si>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</si>
  <si>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</si>
  <si>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</si>
  <si>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</si>
  <si>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</si>
  <si>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</si>
  <si>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</si>
  <si>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</si>
  <si>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</si>
  <si>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</si>
  <si>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</si>
  <si>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</si>
  <si>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</si>
  <si>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</si>
  <si>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</si>
  <si>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</si>
  <si>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</si>
  <si>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</si>
  <si>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</si>
  <si>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</si>
  <si>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</si>
  <si>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</si>
  <si>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</si>
  <si>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</si>
  <si>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</si>
  <si>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</si>
  <si>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</si>
  <si>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</si>
  <si>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</si>
  <si>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</si>
  <si>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</si>
  <si>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</si>
  <si>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</si>
  <si>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</si>
  <si>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</si>
  <si>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</si>
  <si>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</si>
  <si>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</si>
  <si>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</si>
  <si>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</si>
  <si>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</si>
  <si>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</si>
  <si>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</si>
  <si>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</si>
  <si>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</si>
  <si>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</si>
  <si>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</si>
  <si>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</si>
  <si>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</si>
  <si>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</si>
  <si>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</si>
  <si>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</si>
  <si>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</si>
  <si>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</si>
  <si>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</si>
  <si>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</si>
  <si>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</si>
  <si>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</si>
  <si>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</si>
  <si>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</si>
  <si>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</si>
  <si>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</si>
  <si>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</si>
  <si>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</si>
  <si>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</si>
  <si>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</si>
  <si>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</si>
  <si>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</si>
  <si>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</si>
  <si>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</si>
  <si>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</si>
  <si>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</si>
  <si>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</si>
  <si>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</si>
  <si>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</si>
  <si>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</si>
  <si>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</si>
  <si>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</si>
  <si>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</si>
  <si>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</si>
  <si>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</si>
  <si>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</si>
  <si>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</si>
  <si>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</si>
  <si>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</si>
  <si>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</si>
  <si>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</si>
  <si>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</si>
  <si>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</si>
  <si>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</si>
  <si>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</si>
  <si>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</si>
  <si>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</si>
  <si>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</si>
  <si>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</si>
  <si>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</si>
  <si>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</si>
  <si>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</si>
  <si>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</si>
  <si>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</si>
  <si>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</si>
  <si>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</si>
  <si>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</si>
  <si>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</si>
  <si>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</si>
  <si>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</si>
  <si>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</si>
  <si>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</si>
  <si>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</si>
  <si>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</si>
  <si>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</si>
  <si>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</si>
  <si>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</si>
  <si>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</si>
  <si>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</si>
  <si>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</si>
  <si>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</si>
  <si>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</si>
  <si>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</si>
  <si>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</si>
  <si>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</si>
  <si>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</si>
  <si>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</si>
  <si>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</si>
  <si>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</si>
  <si>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</si>
  <si>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</si>
  <si>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</si>
  <si>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</si>
  <si>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</si>
  <si>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</si>
  <si>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</si>
  <si>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</si>
  <si>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</si>
  <si>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</si>
  <si>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</si>
  <si>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</si>
  <si>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</si>
  <si>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</si>
  <si>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</si>
  <si>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</si>
  <si>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</si>
  <si>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</si>
  <si>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</si>
  <si>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</si>
  <si>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</si>
  <si>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</si>
  <si>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</si>
  <si>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</si>
  <si>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</si>
  <si>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</si>
  <si>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</si>
  <si>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</si>
  <si>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</si>
  <si>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</si>
  <si>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</si>
  <si>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</si>
  <si>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</si>
  <si>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</si>
  <si>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</si>
  <si>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</si>
  <si>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</si>
  <si>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</si>
  <si>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</si>
  <si>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</si>
  <si>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</si>
  <si>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</si>
  <si>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</si>
  <si>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</si>
  <si>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</si>
  <si>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</si>
  <si>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</si>
  <si>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</si>
  <si>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</si>
  <si>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</si>
  <si>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</si>
  <si>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</si>
  <si>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</si>
  <si>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</si>
  <si>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</si>
  <si>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</si>
  <si>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</si>
  <si>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</si>
  <si>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</si>
  <si>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</si>
  <si>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</si>
  <si>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</si>
  <si>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</si>
  <si>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</si>
  <si>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</si>
  <si>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</si>
  <si>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</si>
  <si>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</si>
  <si>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</si>
  <si>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</si>
  <si>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</si>
  <si>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</si>
  <si>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</si>
  <si>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</si>
  <si>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</si>
  <si>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</si>
  <si>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</si>
  <si>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</si>
  <si>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</si>
  <si>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</si>
  <si>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</si>
  <si>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</si>
  <si>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</si>
  <si>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</si>
  <si>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</si>
  <si>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</si>
  <si>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</si>
  <si>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</si>
  <si>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</si>
  <si>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</si>
  <si>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</si>
  <si>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</si>
  <si>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</si>
  <si>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</si>
  <si>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</si>
  <si>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</si>
  <si>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</si>
  <si>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</si>
  <si>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</si>
  <si>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</si>
  <si>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</si>
  <si>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</si>
  <si>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</si>
  <si>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</si>
  <si>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</si>
  <si>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</si>
  <si>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</si>
  <si>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</si>
  <si>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</si>
  <si>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</si>
  <si>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</si>
  <si>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</si>
  <si>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</si>
  <si>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</si>
  <si>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</si>
  <si>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</si>
  <si>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</si>
  <si>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</si>
  <si>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</si>
  <si>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</si>
  <si>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</si>
  <si>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</si>
  <si>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</si>
  <si>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</si>
  <si>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</si>
  <si>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</si>
  <si>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</si>
  <si>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</si>
  <si>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</si>
  <si>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</si>
  <si>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</si>
  <si>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</si>
  <si>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</si>
  <si>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</si>
  <si>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</si>
  <si>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</si>
  <si>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</si>
  <si>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</si>
  <si>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</si>
  <si>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</si>
  <si>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</si>
  <si>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</si>
  <si>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</si>
  <si>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</si>
  <si>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</si>
  <si>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</si>
  <si>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</si>
  <si>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</si>
  <si>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</si>
  <si>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</si>
  <si>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</si>
  <si>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</si>
  <si>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</si>
  <si>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</si>
  <si>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</si>
  <si>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</si>
  <si>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</si>
  <si>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</si>
  <si>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</si>
  <si>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</si>
  <si>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</si>
  <si>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</si>
  <si>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</si>
  <si>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</si>
  <si>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</si>
  <si>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</si>
  <si>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</si>
  <si>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</si>
  <si>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</si>
  <si>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</si>
  <si>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</si>
  <si>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</si>
  <si>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</si>
  <si>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</si>
  <si>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</si>
  <si>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</si>
  <si>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</si>
  <si>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</si>
  <si>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</si>
  <si>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</si>
  <si>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</si>
  <si>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</si>
  <si>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</si>
  <si>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</si>
  <si>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</si>
  <si>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</si>
  <si>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</si>
  <si>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</si>
  <si>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</si>
  <si>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</si>
  <si>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</si>
  <si>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</si>
  <si>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</si>
  <si>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</si>
  <si>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</si>
  <si>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</si>
  <si>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</si>
  <si>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</si>
  <si>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</si>
  <si>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</si>
  <si>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</si>
  <si>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</si>
  <si>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</si>
  <si>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</si>
  <si>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</si>
  <si>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</si>
  <si>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</si>
  <si>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</si>
  <si>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</si>
  <si>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</si>
  <si>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</si>
  <si>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</si>
  <si>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</si>
  <si>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</si>
  <si>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</si>
  <si>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</si>
  <si>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</si>
  <si>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</si>
  <si>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</si>
  <si>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</si>
  <si>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</si>
  <si>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</si>
  <si>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</si>
  <si>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</si>
  <si>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</si>
  <si>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</si>
  <si>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</si>
  <si>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</si>
  <si>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</si>
  <si>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</si>
  <si>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</si>
  <si>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</si>
  <si>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</si>
  <si>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</si>
  <si>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</si>
  <si>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</si>
  <si>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</si>
  <si>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</si>
  <si>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</si>
  <si>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</si>
  <si>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</si>
  <si>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</si>
  <si>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</si>
  <si>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</si>
  <si>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</si>
  <si>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</si>
  <si>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</si>
  <si>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</si>
  <si>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</si>
  <si>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</si>
  <si>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</si>
  <si>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</si>
  <si>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</si>
  <si>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</si>
  <si>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</si>
  <si>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</si>
  <si>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</si>
  <si>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</si>
  <si>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</si>
  <si>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</si>
  <si>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</si>
  <si>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</si>
  <si>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</si>
  <si>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</si>
  <si>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</si>
  <si>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</si>
  <si>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</si>
  <si>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</si>
  <si>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</si>
  <si>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</si>
  <si>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</si>
  <si>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</si>
  <si>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</si>
  <si>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</si>
  <si>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</si>
  <si>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</si>
  <si>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</si>
  <si>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</si>
  <si>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</si>
  <si>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</si>
  <si>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</si>
  <si>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</si>
  <si>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</si>
  <si>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</si>
  <si>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</si>
  <si>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</si>
  <si>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</si>
  <si>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</si>
  <si>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</si>
  <si>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</si>
  <si>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</si>
  <si>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</si>
  <si>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</si>
  <si>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</si>
  <si>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</si>
  <si>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</si>
  <si>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</si>
  <si>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</si>
  <si>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</si>
  <si>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</si>
  <si>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</si>
  <si>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</si>
  <si>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</si>
  <si>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</si>
  <si>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</si>
  <si>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</si>
  <si>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</si>
  <si>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</si>
  <si>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</si>
  <si>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</si>
  <si>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</si>
  <si>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</si>
  <si>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</si>
  <si>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</si>
  <si>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</si>
  <si>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</si>
  <si>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</si>
  <si>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</si>
  <si>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</si>
  <si>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</si>
  <si>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</si>
  <si>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</si>
  <si>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</si>
  <si>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</si>
  <si>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</si>
  <si>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</si>
  <si>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</si>
  <si>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</si>
  <si>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</si>
  <si>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</si>
  <si>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</si>
  <si>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</si>
  <si>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</si>
  <si>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</si>
  <si>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</si>
  <si>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</si>
  <si>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</si>
  <si>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</si>
  <si>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</si>
  <si>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</si>
  <si>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</si>
  <si>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</si>
  <si>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</si>
  <si>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</si>
  <si>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</si>
  <si>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</si>
  <si>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</si>
  <si>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</si>
  <si>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</si>
  <si>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</si>
  <si>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</si>
  <si>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</si>
  <si>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</si>
  <si>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</si>
  <si>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</si>
  <si>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</si>
  <si>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</si>
  <si>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</si>
  <si>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</si>
  <si>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</si>
  <si>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</si>
  <si>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</si>
  <si>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</si>
  <si>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</si>
  <si>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</si>
  <si>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</si>
  <si>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</si>
  <si>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</si>
  <si>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</si>
  <si>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</si>
  <si>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</si>
  <si>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</si>
  <si>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</si>
  <si>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</si>
  <si>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</si>
  <si>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</si>
  <si>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</si>
  <si>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</si>
  <si>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</si>
  <si>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</si>
  <si>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</si>
  <si>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</si>
  <si>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</si>
  <si>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</si>
  <si>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</si>
  <si>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</si>
  <si>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</si>
  <si>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</si>
  <si>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</si>
  <si>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</si>
  <si>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</si>
  <si>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</si>
  <si>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</si>
  <si>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</si>
  <si>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</si>
  <si>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</si>
  <si>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</si>
  <si>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</si>
  <si>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</si>
  <si>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</si>
  <si>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</si>
  <si>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</si>
  <si>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</si>
  <si>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</si>
  <si>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</si>
  <si>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</si>
  <si>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</si>
  <si>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</si>
  <si>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</si>
  <si>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</si>
  <si>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</si>
  <si>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</si>
  <si>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</si>
  <si>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</si>
  <si>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</si>
  <si>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</si>
  <si>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</si>
  <si>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</si>
  <si>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</si>
  <si>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</si>
  <si>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</si>
  <si>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</si>
  <si>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</si>
  <si>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</si>
  <si>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</si>
  <si>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</si>
  <si>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</si>
  <si>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</si>
  <si>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</si>
  <si>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</si>
  <si>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</si>
  <si>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</si>
  <si>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</si>
  <si>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</si>
  <si>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</si>
  <si>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</si>
  <si>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</si>
  <si>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</si>
  <si>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</si>
  <si>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</si>
  <si>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</si>
  <si>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</si>
  <si>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</si>
  <si>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</si>
  <si>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</si>
  <si>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</si>
  <si>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</si>
  <si>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</si>
  <si>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</si>
  <si>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</si>
  <si>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</si>
  <si>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</si>
  <si>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</si>
  <si>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</si>
  <si>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</si>
  <si>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</si>
  <si>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</si>
  <si>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</si>
  <si>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</si>
  <si>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</si>
  <si>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</si>
  <si>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</si>
  <si>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</si>
  <si>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</si>
  <si>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</si>
  <si>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</si>
  <si>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</si>
  <si>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</si>
  <si>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</si>
  <si>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</si>
  <si>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</si>
  <si>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</si>
  <si>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</si>
  <si>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</si>
  <si>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</si>
  <si>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</si>
  <si>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</si>
  <si>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</si>
  <si>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</si>
  <si>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</si>
  <si>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</si>
  <si>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</si>
  <si>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</si>
  <si>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</si>
  <si>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</si>
  <si>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</si>
  <si>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</si>
  <si>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</si>
  <si>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</si>
  <si>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</si>
  <si>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</si>
  <si>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</si>
  <si>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</si>
  <si>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</si>
  <si>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</si>
  <si>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</si>
  <si>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</si>
  <si>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</si>
  <si>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</si>
  <si>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</si>
  <si>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</si>
  <si>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</si>
  <si>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</si>
  <si>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</si>
  <si>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</si>
  <si>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</si>
  <si>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</si>
  <si>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</si>
  <si>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</si>
  <si>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</si>
  <si>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</si>
  <si>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</si>
  <si>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</si>
  <si>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</si>
  <si>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</si>
  <si>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</si>
  <si>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</si>
  <si>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</si>
  <si>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</si>
  <si>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</si>
  <si>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</si>
  <si>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</si>
  <si>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</si>
  <si>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</si>
  <si>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</si>
  <si>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</si>
  <si>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</si>
  <si>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</si>
  <si>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</si>
  <si>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</si>
  <si>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</si>
  <si>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</si>
  <si>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</si>
  <si>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</si>
  <si>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</si>
  <si>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</si>
  <si>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</si>
  <si>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</si>
  <si>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</si>
  <si>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</si>
  <si>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</si>
  <si>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</si>
  <si>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</si>
  <si>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</si>
  <si>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</si>
  <si>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</si>
  <si>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</si>
  <si>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</si>
  <si>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</si>
  <si>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</si>
  <si>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</si>
  <si>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</si>
  <si>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</si>
  <si>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</si>
  <si>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</si>
  <si>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</si>
  <si>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</si>
  <si>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</si>
  <si>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</si>
  <si>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</si>
  <si>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</si>
  <si>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</si>
  <si>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</si>
  <si>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</si>
  <si>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</si>
  <si>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</si>
  <si>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</si>
  <si>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</si>
  <si>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</si>
  <si>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</si>
  <si>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</si>
  <si>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</si>
  <si>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</si>
  <si>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</si>
  <si>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</si>
  <si>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</si>
  <si>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</si>
  <si>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</si>
  <si>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</si>
  <si>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</si>
  <si>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</si>
  <si>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</si>
  <si>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</si>
  <si>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</si>
  <si>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</si>
  <si>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</si>
  <si>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</si>
  <si>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</si>
  <si>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</si>
  <si>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</si>
  <si>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</si>
  <si>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</si>
  <si>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</si>
  <si>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</si>
  <si>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</si>
  <si>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</si>
  <si>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</si>
  <si>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</si>
  <si>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</si>
  <si>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</si>
  <si>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</si>
  <si>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</si>
  <si>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</si>
  <si>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</si>
  <si>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</si>
  <si>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</si>
  <si>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</si>
  <si>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</si>
  <si>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</si>
  <si>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</si>
  <si>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</si>
  <si>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</si>
  <si>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</si>
  <si>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</si>
  <si>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</si>
  <si>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</si>
  <si>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</si>
  <si>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</si>
  <si>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</si>
  <si>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</si>
  <si>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</si>
  <si>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</si>
  <si>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</si>
  <si>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</si>
  <si>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</si>
  <si>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</si>
  <si>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</si>
  <si>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</si>
  <si>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</si>
  <si>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</si>
  <si>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</si>
  <si>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</si>
  <si>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</si>
  <si>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</si>
  <si>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</si>
  <si>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</si>
  <si>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</si>
  <si>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</si>
  <si>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</si>
  <si>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</si>
  <si>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</si>
  <si>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</si>
  <si>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</si>
  <si>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</si>
  <si>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</si>
  <si>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</si>
  <si>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</si>
  <si>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</si>
  <si>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</si>
  <si>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</si>
  <si>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</si>
  <si>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</si>
  <si>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</si>
  <si>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</si>
  <si>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</si>
  <si>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</si>
  <si>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</si>
  <si>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</si>
  <si>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</si>
  <si>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</si>
  <si>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</si>
  <si>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</si>
  <si>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</si>
  <si>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</si>
  <si>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</si>
  <si>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</si>
  <si>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</si>
  <si>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</si>
  <si>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</si>
  <si>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</si>
  <si>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</si>
  <si>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</si>
  <si>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</si>
  <si>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</si>
  <si>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</si>
  <si>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</si>
  <si>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</si>
  <si>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</si>
  <si>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</si>
  <si>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</si>
  <si>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</si>
  <si>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</si>
  <si>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</si>
  <si>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</si>
  <si>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</si>
  <si>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</si>
  <si>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</si>
  <si>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</si>
  <si>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</si>
  <si>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</si>
  <si>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</si>
  <si>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</si>
  <si>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</si>
  <si>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</si>
  <si>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</si>
  <si>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</si>
  <si>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</si>
  <si>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</si>
  <si>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</si>
  <si>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</si>
  <si>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</si>
  <si>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</si>
  <si>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</si>
  <si>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</si>
  <si>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</si>
  <si>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</si>
  <si>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</si>
  <si>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</si>
  <si>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</si>
  <si>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</si>
  <si>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</si>
  <si>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</si>
  <si>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</si>
  <si>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</si>
  <si>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</si>
  <si>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</si>
  <si>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</si>
  <si>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</si>
  <si>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</si>
  <si>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</si>
  <si>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</si>
  <si>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</si>
  <si>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</si>
  <si>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</si>
  <si>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</si>
  <si>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</si>
  <si>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</si>
  <si>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</si>
  <si>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</si>
  <si>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</si>
  <si>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</si>
  <si>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</si>
  <si>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</si>
  <si>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</si>
  <si>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</si>
  <si>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</si>
  <si>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</si>
  <si>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</si>
  <si>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</si>
  <si>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</si>
  <si>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</si>
  <si>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</si>
  <si>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</si>
  <si>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</si>
  <si>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</si>
  <si>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</si>
  <si>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</si>
  <si>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</si>
  <si>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</si>
  <si>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</si>
  <si>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</si>
  <si>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</si>
  <si>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</si>
  <si>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</si>
  <si>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</si>
  <si>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</si>
  <si>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</si>
  <si>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</si>
  <si>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</si>
  <si>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</si>
  <si>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</si>
  <si>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</si>
  <si>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</si>
  <si>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</si>
  <si>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</si>
  <si>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</si>
  <si>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</si>
  <si>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</si>
  <si>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</si>
  <si>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</si>
  <si>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</si>
  <si>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</si>
  <si>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</si>
  <si>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</si>
  <si>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</si>
  <si>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</si>
  <si>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</si>
  <si>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</si>
  <si>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</si>
  <si>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</si>
  <si>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</si>
  <si>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</si>
  <si>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</si>
  <si>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</si>
  <si>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</si>
  <si>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</si>
  <si>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</si>
  <si>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</si>
  <si>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</si>
  <si>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</si>
  <si>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</si>
  <si>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</si>
  <si>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</si>
  <si>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</si>
  <si>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</si>
  <si>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</si>
  <si>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</si>
  <si>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</si>
  <si>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</si>
  <si>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</si>
  <si>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</si>
  <si>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</si>
  <si>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</si>
  <si>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</si>
  <si>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</si>
  <si>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</si>
  <si>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</si>
  <si>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</si>
  <si>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</si>
  <si>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</si>
  <si>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</si>
  <si>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</si>
  <si>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</si>
  <si>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</si>
  <si>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</si>
  <si>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</si>
  <si>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</si>
  <si>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</si>
  <si>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</si>
  <si>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</si>
  <si>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</si>
  <si>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</si>
  <si>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</si>
  <si>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</si>
  <si>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</si>
  <si>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</si>
  <si>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</si>
  <si>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</si>
  <si>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</si>
  <si>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</si>
  <si>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</si>
  <si>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</si>
  <si>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</si>
  <si>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</si>
  <si>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</si>
  <si>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</si>
  <si>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</si>
  <si>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</si>
  <si>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</si>
  <si>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</si>
  <si>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</si>
  <si>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</si>
  <si>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</si>
  <si>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</si>
  <si>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</si>
  <si>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</si>
  <si>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</si>
  <si>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</si>
  <si>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</si>
  <si>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</si>
  <si>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</si>
  <si>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</si>
  <si>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</si>
  <si>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</si>
  <si>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</si>
  <si>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</si>
  <si>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</si>
  <si>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</si>
  <si>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</si>
  <si>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</si>
  <si>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</si>
  <si>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</si>
  <si>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</si>
  <si>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</si>
  <si>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</si>
  <si>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</si>
  <si>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</si>
  <si>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</si>
  <si>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</si>
  <si>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</si>
  <si>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</si>
  <si>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</si>
  <si>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</si>
  <si>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</si>
  <si>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</si>
  <si>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</si>
  <si>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</si>
  <si>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</si>
  <si>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</si>
  <si>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</si>
  <si>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</si>
  <si>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</si>
  <si>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</si>
  <si>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</si>
  <si>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</si>
  <si>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</si>
  <si>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</si>
  <si>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</si>
  <si>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</si>
  <si>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</si>
  <si>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</si>
  <si>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</si>
  <si>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</si>
  <si>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</si>
  <si>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</si>
  <si>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</si>
  <si>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</si>
  <si>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</si>
  <si>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</si>
  <si>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</si>
  <si>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</si>
  <si>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</si>
  <si>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</si>
  <si>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</si>
  <si>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</si>
  <si>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</si>
  <si>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</si>
  <si>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</si>
  <si>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</si>
  <si>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</si>
  <si>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</si>
  <si>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</si>
  <si>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</si>
  <si>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</si>
  <si>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</si>
  <si>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</si>
  <si>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</si>
  <si>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</si>
  <si>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</si>
  <si>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</si>
  <si>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</si>
  <si>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</si>
  <si>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</si>
  <si>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</si>
  <si>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</si>
  <si>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</si>
  <si>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</si>
  <si>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</si>
  <si>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</si>
  <si>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</si>
  <si>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</si>
  <si>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</si>
  <si>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</si>
  <si>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</si>
  <si>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</si>
  <si>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</si>
  <si>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</si>
  <si>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</si>
  <si>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</si>
  <si>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</si>
  <si>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</si>
  <si>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</si>
  <si>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</si>
  <si>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</si>
  <si>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</si>
  <si>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</si>
  <si>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</si>
  <si>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</si>
  <si>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</si>
  <si>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</si>
  <si>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</si>
  <si>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</si>
  <si>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</si>
  <si>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</si>
  <si>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</si>
  <si>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</si>
  <si>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</si>
  <si>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</si>
  <si>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</si>
  <si>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</si>
  <si>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</si>
  <si>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</si>
  <si>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</si>
  <si>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</si>
  <si>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</si>
  <si>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</si>
  <si>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</si>
  <si>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</si>
  <si>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</si>
  <si>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</si>
  <si>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</si>
  <si>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</si>
  <si>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</si>
  <si>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</si>
  <si>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</si>
  <si>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</si>
  <si>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</si>
  <si>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</si>
  <si>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</si>
  <si>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</si>
  <si>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</si>
  <si>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</si>
  <si>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</si>
  <si>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</si>
  <si>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</si>
  <si>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</si>
  <si>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</si>
  <si>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</si>
  <si>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</si>
  <si>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</si>
  <si>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</si>
  <si>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</si>
  <si>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</si>
  <si>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</si>
  <si>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</si>
  <si>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</si>
  <si>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</si>
  <si>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</si>
  <si>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</si>
  <si>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</si>
  <si>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</si>
  <si>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</si>
  <si>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</si>
  <si>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</si>
  <si>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</si>
  <si>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</si>
  <si>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</si>
  <si>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</si>
  <si>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</si>
  <si>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</si>
  <si>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</si>
  <si>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</si>
  <si>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</si>
  <si>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</si>
  <si>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</si>
  <si>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</si>
  <si>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</si>
  <si>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</si>
  <si>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</si>
  <si>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</si>
  <si>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</si>
  <si>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</si>
  <si>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</si>
  <si>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</si>
  <si>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</si>
  <si>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</si>
  <si>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</si>
  <si>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</si>
  <si>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</si>
  <si>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</si>
  <si>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</si>
  <si>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</si>
  <si>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</si>
  <si>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</si>
  <si>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</si>
  <si>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</si>
  <si>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</si>
  <si>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</si>
  <si>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</si>
  <si>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</si>
  <si>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</si>
  <si>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</si>
  <si>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</si>
  <si>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</si>
  <si>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</si>
  <si>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</si>
  <si>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</si>
  <si>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</si>
  <si>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</si>
  <si>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</si>
  <si>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</si>
  <si>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</si>
  <si>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</si>
  <si>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</si>
  <si>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</si>
  <si>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</si>
  <si>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</si>
  <si>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</si>
  <si>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</si>
  <si>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</si>
  <si>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</si>
  <si>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</si>
  <si>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</si>
  <si>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</si>
  <si>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</si>
  <si>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</si>
  <si>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</si>
  <si>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</si>
  <si>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</si>
  <si>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</si>
  <si>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</si>
  <si>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</si>
  <si>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</si>
  <si>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</si>
  <si>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</si>
  <si>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</si>
  <si>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</si>
  <si>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</si>
  <si>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</si>
  <si>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</si>
  <si>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</si>
  <si>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</si>
  <si>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</si>
  <si>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</si>
  <si>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</si>
  <si>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</si>
  <si>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</si>
  <si>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</si>
  <si>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</si>
  <si>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</si>
  <si>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</si>
  <si>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</si>
  <si>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</si>
  <si>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</si>
  <si>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</si>
  <si>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</si>
  <si>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</si>
  <si>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</si>
  <si>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</si>
  <si>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</si>
  <si>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</si>
  <si>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</si>
  <si>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</si>
  <si>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</si>
  <si>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</si>
  <si>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</si>
  <si>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</si>
  <si>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</si>
  <si>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</si>
  <si>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</si>
  <si>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</si>
  <si>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</si>
  <si>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</si>
  <si>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</si>
  <si>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</si>
  <si>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</si>
  <si>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</si>
  <si>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</si>
  <si>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</si>
  <si>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</si>
  <si>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</si>
  <si>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</si>
  <si>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</si>
  <si>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</si>
  <si>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</si>
  <si>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</si>
  <si>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</si>
  <si>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</si>
  <si>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</si>
  <si>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</si>
  <si>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</si>
  <si>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</si>
  <si>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</si>
  <si>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</si>
  <si>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</si>
  <si>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</si>
  <si>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</si>
  <si>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</si>
  <si>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</si>
  <si>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</si>
  <si>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</si>
  <si>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</si>
  <si>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</si>
  <si>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</si>
  <si>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</si>
  <si>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</si>
  <si>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</si>
  <si>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</si>
  <si>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</si>
  <si>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</si>
  <si>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</si>
  <si>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</si>
  <si>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</si>
  <si>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</si>
  <si>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</si>
  <si>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</si>
  <si>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</si>
  <si>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</si>
  <si>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</si>
  <si>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</si>
  <si>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</si>
  <si>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</si>
  <si>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</si>
  <si>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</si>
  <si>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</si>
  <si>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</si>
  <si>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</si>
  <si>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</si>
  <si>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</si>
  <si>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</si>
  <si>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</si>
  <si>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</si>
  <si>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</si>
  <si>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</si>
  <si>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</si>
  <si>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</si>
  <si>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</si>
  <si>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</si>
  <si>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</si>
  <si>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</si>
  <si>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</si>
  <si>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</si>
  <si>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</si>
  <si>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</si>
  <si>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</si>
  <si>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</si>
  <si>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</si>
  <si>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</si>
  <si>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</si>
  <si>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</si>
  <si>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</si>
  <si>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</si>
  <si>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</si>
  <si>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</si>
  <si>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</si>
  <si>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</si>
  <si>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</si>
  <si>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</si>
  <si>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</si>
  <si>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</si>
  <si>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</si>
  <si>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</si>
  <si>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</si>
  <si>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</si>
  <si>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</si>
  <si>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</si>
  <si>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</si>
  <si>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</si>
  <si>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</si>
  <si>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</si>
  <si>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</si>
  <si>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</si>
  <si>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</si>
  <si>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</si>
  <si>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</si>
  <si>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</si>
  <si>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</si>
  <si>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</si>
  <si>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</si>
  <si>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</si>
  <si>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</si>
  <si>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</si>
  <si>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</si>
  <si>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</si>
  <si>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</si>
  <si>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</si>
  <si>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</si>
  <si>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</si>
  <si>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</si>
  <si>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</si>
  <si>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</si>
  <si>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</si>
  <si>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</si>
  <si>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</si>
  <si>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</si>
  <si>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</si>
  <si>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</si>
  <si>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</si>
  <si>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</si>
  <si>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</si>
  <si>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</si>
  <si>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</si>
  <si>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</si>
  <si>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</si>
  <si>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</si>
  <si>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</si>
  <si>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</si>
  <si>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</si>
  <si>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</si>
  <si>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</si>
  <si>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</si>
  <si>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</si>
  <si>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</si>
  <si>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</si>
  <si>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</si>
  <si>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</si>
  <si>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</si>
  <si>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</si>
  <si>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</si>
  <si>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</si>
  <si>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</si>
  <si>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</si>
  <si>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</si>
  <si>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</si>
  <si>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</si>
  <si>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</si>
  <si>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</si>
  <si>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</si>
  <si>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</si>
  <si>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</si>
  <si>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</si>
  <si>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</si>
  <si>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</si>
  <si>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</si>
  <si>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</si>
  <si>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</si>
  <si>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</si>
  <si>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</si>
  <si>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</si>
  <si>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</si>
  <si>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</si>
  <si>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</si>
  <si>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</si>
  <si>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</si>
  <si>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</si>
  <si>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</si>
  <si>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</si>
  <si>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</si>
  <si>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</si>
  <si>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</si>
  <si>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</si>
  <si>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</si>
  <si>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</si>
  <si>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</si>
  <si>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</si>
  <si>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</si>
  <si>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</si>
  <si>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</si>
  <si>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</si>
  <si>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</si>
  <si>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</si>
  <si>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</si>
  <si>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</si>
  <si>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</si>
  <si>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</si>
  <si>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</si>
  <si>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</si>
  <si>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</si>
  <si>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</si>
  <si>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</si>
  <si>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</si>
  <si>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</si>
  <si>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</si>
  <si>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</si>
  <si>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</si>
  <si>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</si>
  <si>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</si>
  <si>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</si>
  <si>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</si>
  <si>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</si>
  <si>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</si>
  <si>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</si>
  <si>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</si>
  <si>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</si>
  <si>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</si>
  <si>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</si>
  <si>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</si>
  <si>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</si>
  <si>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</si>
  <si>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</si>
  <si>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</si>
  <si>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</si>
  <si>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</si>
  <si>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</si>
  <si>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</si>
  <si>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</si>
  <si>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</si>
  <si>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</si>
  <si>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</si>
  <si>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</si>
  <si>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</si>
  <si>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</si>
  <si>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</si>
  <si>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</si>
  <si>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</si>
  <si>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</si>
  <si>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</si>
  <si>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</si>
  <si>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</si>
  <si>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</si>
  <si>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</si>
  <si>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</si>
  <si>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</si>
  <si>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</si>
  <si>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</si>
  <si>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</si>
  <si>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</si>
  <si>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</si>
  <si>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</si>
  <si>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</si>
  <si>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</si>
  <si>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</si>
  <si>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</si>
  <si>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</si>
  <si>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</si>
  <si>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</si>
  <si>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</si>
  <si>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</si>
  <si>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</si>
  <si>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</si>
  <si>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</si>
  <si>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</si>
  <si>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</si>
  <si>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</si>
  <si>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</si>
  <si>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</si>
  <si>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</si>
  <si>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</si>
  <si>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</si>
  <si>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</si>
  <si>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</si>
  <si>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</si>
  <si>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</si>
  <si>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</si>
  <si>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</si>
  <si>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</si>
  <si>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</si>
  <si>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</si>
  <si>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</si>
  <si>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</si>
  <si>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</si>
  <si>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</si>
  <si>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</si>
  <si>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</si>
  <si>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</si>
  <si>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</si>
  <si>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</si>
  <si>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</si>
  <si>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</si>
  <si>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</si>
  <si>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</si>
  <si>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</si>
  <si>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</si>
  <si>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</si>
  <si>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</si>
  <si>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</si>
  <si>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</si>
  <si>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</si>
  <si>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</si>
  <si>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</si>
  <si>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</si>
  <si>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</si>
  <si>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</si>
  <si>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</si>
  <si>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</si>
  <si>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</si>
  <si>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</si>
  <si>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</si>
  <si>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</si>
  <si>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</si>
  <si>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</si>
  <si>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</si>
  <si>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</si>
  <si>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</si>
  <si>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</si>
  <si>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</si>
  <si>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</si>
  <si>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</si>
  <si>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</si>
  <si>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</si>
  <si>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</si>
  <si>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</si>
  <si>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</si>
  <si>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</si>
  <si>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</si>
  <si>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</si>
  <si>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</si>
  <si>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</si>
  <si>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</si>
  <si>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</si>
  <si>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</si>
  <si>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</si>
  <si>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</si>
  <si>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</si>
  <si>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</si>
  <si>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</si>
  <si>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</si>
  <si>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</si>
  <si>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</si>
  <si>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</si>
  <si>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</si>
  <si>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</si>
  <si>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</si>
  <si>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</si>
  <si>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</si>
  <si>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</si>
  <si>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</si>
  <si>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</si>
  <si>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</si>
  <si>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</si>
  <si>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</si>
  <si>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</si>
  <si>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</si>
  <si>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</si>
  <si>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</si>
  <si>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</si>
  <si>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</si>
  <si>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</si>
  <si>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</si>
  <si>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</si>
  <si>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</si>
  <si>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</si>
  <si>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</si>
  <si>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</si>
  <si>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</si>
  <si>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</si>
  <si>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</si>
  <si>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</si>
  <si>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</si>
  <si>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</si>
  <si>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</si>
  <si>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</si>
  <si>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</si>
  <si>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</si>
  <si>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</si>
  <si>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</si>
  <si>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</si>
  <si>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</si>
  <si>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</si>
  <si>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</si>
  <si>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</si>
  <si>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</si>
  <si>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</si>
  <si>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</si>
  <si>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</si>
  <si>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</si>
  <si>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</si>
  <si>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</si>
  <si>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</si>
  <si>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</si>
  <si>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</si>
  <si>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</si>
  <si>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</si>
  <si>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</si>
  <si>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</si>
  <si>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</si>
  <si>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</si>
  <si>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</si>
  <si>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</si>
  <si>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</si>
  <si>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</si>
  <si>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</si>
  <si>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</si>
  <si>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</si>
  <si>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</si>
  <si>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</si>
  <si>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</si>
  <si>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</si>
  <si>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</si>
  <si>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</si>
  <si>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</si>
  <si>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</si>
  <si>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</si>
  <si>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</si>
  <si>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</si>
  <si>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</si>
  <si>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</si>
  <si>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</si>
  <si>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</si>
  <si>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</si>
  <si>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</si>
  <si>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</si>
  <si>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</si>
  <si>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</si>
  <si>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</si>
  <si>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</si>
  <si>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</si>
  <si>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</si>
  <si>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</si>
  <si>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</si>
  <si>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</si>
  <si>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</si>
  <si>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</si>
  <si>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</si>
  <si>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</si>
  <si>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</si>
  <si>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</si>
  <si>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</si>
  <si>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</si>
  <si>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</si>
  <si>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</si>
  <si>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</si>
  <si>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</si>
  <si>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</si>
  <si>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</si>
  <si>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</si>
  <si>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</si>
  <si>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</si>
  <si>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</si>
  <si>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</si>
  <si>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</si>
  <si>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</si>
  <si>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</si>
  <si>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</si>
  <si>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</si>
  <si>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</si>
  <si>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</si>
  <si>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</si>
  <si>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</si>
  <si>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</si>
  <si>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</si>
  <si>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</si>
  <si>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</si>
  <si>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</si>
  <si>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</si>
  <si>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</si>
  <si>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</si>
  <si>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</si>
  <si>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</si>
  <si>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</si>
  <si>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</si>
  <si>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</si>
  <si>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</si>
  <si>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</si>
  <si>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</si>
  <si>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</si>
  <si>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</si>
  <si>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</si>
  <si>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</si>
  <si>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</si>
  <si>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</si>
  <si>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</si>
  <si>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</si>
  <si>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</si>
  <si>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</si>
  <si>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</si>
  <si>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</si>
  <si>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</si>
  <si>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</si>
  <si>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</si>
  <si>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</si>
  <si>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</si>
  <si>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</si>
  <si>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</si>
  <si>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</si>
  <si>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</si>
  <si>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</si>
  <si>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</si>
  <si>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</si>
  <si>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</si>
  <si>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</si>
  <si>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</si>
  <si>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</si>
  <si>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</si>
  <si>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</si>
  <si>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</si>
  <si>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</si>
  <si>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</si>
  <si>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</si>
  <si>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</si>
  <si>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</si>
  <si>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</si>
  <si>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</si>
  <si>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</si>
  <si>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</si>
  <si>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</si>
  <si>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</si>
  <si>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</si>
  <si>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</si>
  <si>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</si>
  <si>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</si>
  <si>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</si>
  <si>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</si>
  <si>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</si>
  <si>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</si>
  <si>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</si>
  <si>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</si>
  <si>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</si>
  <si>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</si>
  <si>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</si>
  <si>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</si>
  <si>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</si>
  <si>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</si>
  <si>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</si>
  <si>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</si>
  <si>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</si>
  <si>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</si>
  <si>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</si>
  <si>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</si>
  <si>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</si>
  <si>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</si>
  <si>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</si>
  <si>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</si>
  <si>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</si>
  <si>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</si>
  <si>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</si>
  <si>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</si>
  <si>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</si>
  <si>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</si>
  <si>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</si>
  <si>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</si>
  <si>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</si>
  <si>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</si>
  <si>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</si>
  <si>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</si>
  <si>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</si>
  <si>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</si>
  <si>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</si>
  <si>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</si>
  <si>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</si>
  <si>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</si>
  <si>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</si>
  <si>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</si>
  <si>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</si>
  <si>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</si>
  <si>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</si>
  <si>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</si>
  <si>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</si>
  <si>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</si>
  <si>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</si>
  <si>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</si>
  <si>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</si>
  <si>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</si>
  <si>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</si>
  <si>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</si>
  <si>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</si>
  <si>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</si>
  <si>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</si>
  <si>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</si>
  <si>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</si>
  <si>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</si>
  <si>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</si>
  <si>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</si>
  <si>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</si>
  <si>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</si>
  <si>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</si>
  <si>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</si>
  <si>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</si>
  <si>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</si>
  <si>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</si>
  <si>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</si>
  <si>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</si>
  <si>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</si>
  <si>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</si>
  <si>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</si>
  <si>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</si>
  <si>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</si>
  <si>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</si>
  <si>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</si>
  <si>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</si>
  <si>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</si>
  <si>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</si>
  <si>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</si>
  <si>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</si>
  <si>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</si>
  <si>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</si>
  <si>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</si>
  <si>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</si>
  <si>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</si>
  <si>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</si>
  <si>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</si>
  <si>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</si>
  <si>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</si>
  <si>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</si>
  <si>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</si>
  <si>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</si>
  <si>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</si>
  <si>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</si>
  <si>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</si>
  <si>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</si>
  <si>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</si>
  <si>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</si>
  <si>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</si>
  <si>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</si>
  <si>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</si>
  <si>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</si>
  <si>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</si>
  <si>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</si>
  <si>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</si>
  <si>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</si>
  <si>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</si>
  <si>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</si>
  <si>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</si>
  <si>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</si>
  <si>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</si>
  <si>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</si>
  <si>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</si>
  <si>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</si>
  <si>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</si>
  <si>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</si>
  <si>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</si>
  <si>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</si>
  <si>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</si>
  <si>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</si>
  <si>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</si>
  <si>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</si>
  <si>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</si>
  <si>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</si>
  <si>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</si>
  <si>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</si>
  <si>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</si>
  <si>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</si>
  <si>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</si>
  <si>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</si>
  <si>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</si>
  <si>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</si>
  <si>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</si>
  <si>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</si>
  <si>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</si>
  <si>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</si>
  <si>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</si>
  <si>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</si>
  <si>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</si>
  <si>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</si>
  <si>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</si>
  <si>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</si>
  <si>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</si>
  <si>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</si>
  <si>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</si>
  <si>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</si>
  <si>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</si>
  <si>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</si>
  <si>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</si>
  <si>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</si>
  <si>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</si>
  <si>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</si>
  <si>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</si>
  <si>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</si>
  <si>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</si>
  <si>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</si>
  <si>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</si>
  <si>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</si>
  <si>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</si>
  <si>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</si>
  <si>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</si>
  <si>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</si>
  <si>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</si>
  <si>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</si>
  <si>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</si>
  <si>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</si>
  <si>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</si>
  <si>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</si>
  <si>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</si>
  <si>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</si>
  <si>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</si>
  <si>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</si>
  <si>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</si>
  <si>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</si>
  <si>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</si>
  <si>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</si>
  <si>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</si>
  <si>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</si>
  <si>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</si>
  <si>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</si>
  <si>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</si>
  <si>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</si>
  <si>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</si>
  <si>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</si>
  <si>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</si>
  <si>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</si>
  <si>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</si>
  <si>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</si>
  <si>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</si>
  <si>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</si>
  <si>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</si>
  <si>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</si>
  <si>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</si>
  <si>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</si>
  <si>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</si>
  <si>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</si>
  <si>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</si>
  <si>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</si>
  <si>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</si>
  <si>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</si>
  <si>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</si>
  <si>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</si>
  <si>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</si>
  <si>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</si>
  <si>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</si>
  <si>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</si>
  <si>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</si>
  <si>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</si>
  <si>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</si>
  <si>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</si>
  <si>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</si>
  <si>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</si>
  <si>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</si>
  <si>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</si>
  <si>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</si>
  <si>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</si>
  <si>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</si>
  <si>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</si>
  <si>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</si>
  <si>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</si>
  <si>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</si>
  <si>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</si>
  <si>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</si>
  <si>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</si>
  <si>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</si>
  <si>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</si>
  <si>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</si>
  <si>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</si>
  <si>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</si>
  <si>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</si>
  <si>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</si>
  <si>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</si>
  <si>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</si>
  <si>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</si>
  <si>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</si>
  <si>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</si>
  <si>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</si>
  <si>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</si>
  <si>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</si>
  <si>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</si>
  <si>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</si>
  <si>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</si>
  <si>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</si>
  <si>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</si>
  <si>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</si>
  <si>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</si>
  <si>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</si>
  <si>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</si>
  <si>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</si>
  <si>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</si>
  <si>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</si>
  <si>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</si>
  <si>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</si>
  <si>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</si>
  <si>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</si>
  <si>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</si>
  <si>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</si>
  <si>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</si>
  <si>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</si>
  <si>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</si>
  <si>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</si>
  <si>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</si>
  <si>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</si>
  <si>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</si>
  <si>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</si>
  <si>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</si>
  <si>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</si>
  <si>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</si>
  <si>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</si>
  <si>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</si>
  <si>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</si>
  <si>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</si>
  <si>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</si>
  <si>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</si>
  <si>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</si>
  <si>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</si>
  <si>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</si>
  <si>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</si>
  <si>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</si>
  <si>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</si>
  <si>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</si>
  <si>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</si>
  <si>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</si>
  <si>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</si>
  <si>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</si>
  <si>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</si>
  <si>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</si>
  <si>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</si>
  <si>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</si>
  <si>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</si>
  <si>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</si>
  <si>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</si>
  <si>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</si>
  <si>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</si>
  <si>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</si>
  <si>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</si>
  <si>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</si>
  <si>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</si>
  <si>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</si>
  <si>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</si>
  <si>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</si>
  <si>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</si>
  <si>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</si>
  <si>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</si>
  <si>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</si>
  <si>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</si>
  <si>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</si>
  <si>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</si>
  <si>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</si>
  <si>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</si>
  <si>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</si>
  <si>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</si>
  <si>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</si>
  <si>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</si>
  <si>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</si>
  <si>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</si>
  <si>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</si>
  <si>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</si>
  <si>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</si>
  <si>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</si>
  <si>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</si>
  <si>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</si>
  <si>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</si>
  <si>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</si>
  <si>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</si>
  <si>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</si>
  <si>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</si>
  <si>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</si>
  <si>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</si>
  <si>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</si>
  <si>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</si>
  <si>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</si>
  <si>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</si>
  <si>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</si>
  <si>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</si>
  <si>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</si>
  <si>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</si>
  <si>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</si>
  <si>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</si>
  <si>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</si>
  <si>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</si>
  <si>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</si>
  <si>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</si>
  <si>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</si>
  <si>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</si>
  <si>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</si>
  <si>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</si>
  <si>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</si>
  <si>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</si>
  <si>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</si>
  <si>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</si>
  <si>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</si>
  <si>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</si>
  <si>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</si>
  <si>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</si>
  <si>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</si>
  <si>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</si>
  <si>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</si>
  <si>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</si>
  <si>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</si>
  <si>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</si>
  <si>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</si>
  <si>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</si>
  <si>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</si>
  <si>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</si>
  <si>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</si>
  <si>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</si>
  <si>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</si>
  <si>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</si>
  <si>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</si>
  <si>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</si>
  <si>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</si>
  <si>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</si>
  <si>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</si>
  <si>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</si>
  <si>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</si>
  <si>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</si>
  <si>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</si>
  <si>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</si>
  <si>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</si>
  <si>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</si>
  <si>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</si>
  <si>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</si>
  <si>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</si>
  <si>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</si>
  <si>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</si>
  <si>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</si>
  <si>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</si>
  <si>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</si>
  <si>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</si>
  <si>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</si>
  <si>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</si>
  <si>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</si>
  <si>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</si>
  <si>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</si>
  <si>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</si>
  <si>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</si>
  <si>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</si>
  <si>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</si>
  <si>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</si>
  <si>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</si>
  <si>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</si>
  <si>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</si>
  <si>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</si>
  <si>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</si>
  <si>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</si>
  <si>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</si>
  <si>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</si>
  <si>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</si>
  <si>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</si>
  <si>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</si>
  <si>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</si>
  <si>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</si>
  <si>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</si>
  <si>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</si>
  <si>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</si>
  <si>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</si>
  <si>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</si>
  <si>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</si>
  <si>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</si>
  <si>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</si>
  <si>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</si>
  <si>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</si>
  <si>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</si>
  <si>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</si>
  <si>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</si>
  <si>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</si>
  <si>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</si>
  <si>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</si>
  <si>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</si>
  <si>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</si>
  <si>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</si>
  <si>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</si>
  <si>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</si>
  <si>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</si>
  <si>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</si>
  <si>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</si>
  <si>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</si>
  <si>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</si>
  <si>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</si>
  <si>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</si>
  <si>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</si>
  <si>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</si>
  <si>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</si>
  <si>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</si>
  <si>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</si>
  <si>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</si>
  <si>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</si>
  <si>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</si>
  <si>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</si>
  <si>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</si>
  <si>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</si>
  <si>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</si>
  <si>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</si>
  <si>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</si>
  <si>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</si>
  <si>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</si>
  <si>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</si>
  <si>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</si>
  <si>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</si>
  <si>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</si>
  <si>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</si>
  <si>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</si>
  <si>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</si>
  <si>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</si>
  <si>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</si>
  <si>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</si>
  <si>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</si>
  <si>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</si>
  <si>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</si>
  <si>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</si>
  <si>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</si>
  <si>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</si>
  <si>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</si>
  <si>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</si>
  <si>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</si>
  <si>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</si>
  <si>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</si>
  <si>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</si>
  <si>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</si>
  <si>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</si>
  <si>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</si>
  <si>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</si>
  <si>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</si>
  <si>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</si>
  <si>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</si>
  <si>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</si>
  <si>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</si>
  <si>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</si>
  <si>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</si>
  <si>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</si>
  <si>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</si>
  <si>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</si>
  <si>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</si>
  <si>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</si>
  <si>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</si>
  <si>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</si>
  <si>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</si>
  <si>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</si>
  <si>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</si>
  <si>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</si>
  <si>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</si>
  <si>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</si>
  <si>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</si>
  <si>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</si>
  <si>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</si>
  <si>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</si>
  <si>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</si>
  <si>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</si>
  <si>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</si>
  <si>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</si>
  <si>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</si>
  <si>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</si>
  <si>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</si>
  <si>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</si>
  <si>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</si>
  <si>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</si>
  <si>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</si>
  <si>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</si>
  <si>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</si>
  <si>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</si>
  <si>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</si>
  <si>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</si>
  <si>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</si>
  <si>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</si>
  <si>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</si>
  <si>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</si>
  <si>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</si>
  <si>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</si>
  <si>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</si>
  <si>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</si>
  <si>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</si>
  <si>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</si>
  <si>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</si>
  <si>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</si>
  <si>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</si>
  <si>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</si>
  <si>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</si>
  <si>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</si>
  <si>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</si>
  <si>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</si>
  <si>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</si>
  <si>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</si>
  <si>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</si>
  <si>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</si>
  <si>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</si>
  <si>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</si>
  <si>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</si>
  <si>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</si>
  <si>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</si>
  <si>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</si>
  <si>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</si>
  <si>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</si>
  <si>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</si>
  <si>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</si>
  <si>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</si>
  <si>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</si>
  <si>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</si>
  <si>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</si>
  <si>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</si>
  <si>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</si>
  <si>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</si>
  <si>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</si>
  <si>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</si>
  <si>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</si>
  <si>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</si>
  <si>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</si>
  <si>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</si>
  <si>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</si>
  <si>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</si>
  <si>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</si>
  <si>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</si>
  <si>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</si>
  <si>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</si>
  <si>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</si>
  <si>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</si>
  <si>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</si>
  <si>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</si>
  <si>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</si>
  <si>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</si>
  <si>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</si>
  <si>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</si>
  <si>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</si>
  <si>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</si>
  <si>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</si>
  <si>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</si>
  <si>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</si>
  <si>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</si>
  <si>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</si>
  <si>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</si>
  <si>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</si>
  <si>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</si>
  <si>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</si>
  <si>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</si>
  <si>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</si>
  <si>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</si>
  <si>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</si>
  <si>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</si>
  <si>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</si>
  <si>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</si>
  <si>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</si>
  <si>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</si>
  <si>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</si>
  <si>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</si>
  <si>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</si>
  <si>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</si>
  <si>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</si>
  <si>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</si>
  <si>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</si>
  <si>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</si>
  <si>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</si>
  <si>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</si>
  <si>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</si>
  <si>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</si>
  <si>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</si>
  <si>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</si>
  <si>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</si>
  <si>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</si>
  <si>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</si>
  <si>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</si>
  <si>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</si>
  <si>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</si>
  <si>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</si>
  <si>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</si>
  <si>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</si>
  <si>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</si>
  <si>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</si>
  <si>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</si>
  <si>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</si>
  <si>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</si>
  <si>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</si>
  <si>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</si>
  <si>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</si>
  <si>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</si>
  <si>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</si>
  <si>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</si>
  <si>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</si>
  <si>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</si>
  <si>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</si>
  <si>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</si>
  <si>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</si>
  <si>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</si>
  <si>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</si>
  <si>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</si>
  <si>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</si>
  <si>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</si>
  <si>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</si>
  <si>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</si>
  <si>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</si>
  <si>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</si>
  <si>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</si>
  <si>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</si>
  <si>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</si>
  <si>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</si>
  <si>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</si>
  <si>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</si>
  <si>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</si>
  <si>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</si>
  <si>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</si>
  <si>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</si>
  <si>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</si>
  <si>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</si>
  <si>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</si>
  <si>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</si>
  <si>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</si>
  <si>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</si>
  <si>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</si>
  <si>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</si>
  <si>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</si>
  <si>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</si>
  <si>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</si>
  <si>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</si>
  <si>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</si>
  <si>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</si>
  <si>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</si>
  <si>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</si>
  <si>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</si>
  <si>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</si>
  <si>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</si>
  <si>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</si>
  <si>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</si>
  <si>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</si>
  <si>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</si>
  <si>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</si>
  <si>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</si>
  <si>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</si>
  <si>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</si>
  <si>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</si>
  <si>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</si>
  <si>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</si>
  <si>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</si>
  <si>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</si>
  <si>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</si>
  <si>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</si>
  <si>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</si>
  <si>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</si>
  <si>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</si>
  <si>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</si>
  <si>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</si>
  <si>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</si>
  <si>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</si>
  <si>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</si>
  <si>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</si>
  <si>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</si>
  <si>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</si>
  <si>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</si>
  <si>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</si>
  <si>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</si>
  <si>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</si>
  <si>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</si>
  <si>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</si>
  <si>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</si>
  <si>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</si>
  <si>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</si>
  <si>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</si>
  <si>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</si>
  <si>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</si>
  <si>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</si>
  <si>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</si>
  <si>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</si>
  <si>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</si>
  <si>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</si>
  <si>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</si>
  <si>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</si>
  <si>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</si>
  <si>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</si>
  <si>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</si>
  <si>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</si>
  <si>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</si>
  <si>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</si>
  <si>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</si>
  <si>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</si>
  <si>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</si>
  <si>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</si>
  <si>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</si>
  <si>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</si>
  <si>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</si>
  <si>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</si>
  <si>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</si>
  <si>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</si>
  <si>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</si>
  <si>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</si>
  <si>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</si>
  <si>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</si>
  <si>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</si>
  <si>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</si>
  <si>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</si>
  <si>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</si>
  <si>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</si>
  <si>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</si>
  <si>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</si>
  <si>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</si>
  <si>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</si>
  <si>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</si>
  <si>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</si>
  <si>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</si>
  <si>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</si>
  <si>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</si>
  <si>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</si>
  <si>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</si>
  <si>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</si>
  <si>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</si>
  <si>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</si>
  <si>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</si>
  <si>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</si>
  <si>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</si>
  <si>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</si>
  <si>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</si>
  <si>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</si>
  <si>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</si>
  <si>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</si>
  <si>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</si>
  <si>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</si>
  <si>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</si>
  <si>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</si>
  <si>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</si>
  <si>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</si>
  <si>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</si>
  <si>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</si>
  <si>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</si>
  <si>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</si>
  <si>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</si>
  <si>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</si>
  <si>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</si>
  <si>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</si>
  <si>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</si>
  <si>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</si>
  <si>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</si>
  <si>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</si>
  <si>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</si>
  <si>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</si>
  <si>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</si>
  <si>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</si>
  <si>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</si>
  <si>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</si>
  <si>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</si>
  <si>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</si>
  <si>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</si>
  <si>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</si>
  <si>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</si>
  <si>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</si>
  <si>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</si>
  <si>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</si>
  <si>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</si>
  <si>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</si>
  <si>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</si>
  <si>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</si>
  <si>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</si>
  <si>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</si>
  <si>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</si>
  <si>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</si>
  <si>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</si>
  <si>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</si>
  <si>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</si>
  <si>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</si>
  <si>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</si>
  <si>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</si>
  <si>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</si>
  <si>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</si>
  <si>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</si>
  <si>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</si>
  <si>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</si>
  <si>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</si>
  <si>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</si>
  <si>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</si>
  <si>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</si>
  <si>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</si>
  <si>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</si>
  <si>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</si>
  <si>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</si>
  <si>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</si>
  <si>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</si>
  <si>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</si>
  <si>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</si>
  <si>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</si>
  <si>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</si>
  <si>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</si>
  <si>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</si>
  <si>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</si>
  <si>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</si>
  <si>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</si>
  <si>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</si>
  <si>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</si>
  <si>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</si>
  <si>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</si>
  <si>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</si>
  <si>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</si>
  <si>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</si>
  <si>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</si>
  <si>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</si>
  <si>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</si>
  <si>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</si>
  <si>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</si>
  <si>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</si>
  <si>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</si>
  <si>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</si>
  <si>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</si>
  <si>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</si>
  <si>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</si>
  <si>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</si>
  <si>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</si>
  <si>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</si>
  <si>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</si>
  <si>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</si>
  <si>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</si>
  <si>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</si>
  <si>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</si>
  <si>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</si>
  <si>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</si>
  <si>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</si>
  <si>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</si>
  <si>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</si>
  <si>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</si>
  <si>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</si>
  <si>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</si>
  <si>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</si>
  <si>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</si>
  <si>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</si>
  <si>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</si>
  <si>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</si>
  <si>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</si>
  <si>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</si>
  <si>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</si>
  <si>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</si>
  <si>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</si>
  <si>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</si>
  <si>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</si>
  <si>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</si>
  <si>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</si>
  <si>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</si>
  <si>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</si>
  <si>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</si>
  <si>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</si>
  <si>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</si>
  <si>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</si>
  <si>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</si>
  <si>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</si>
  <si>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</si>
  <si>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</si>
  <si>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</si>
  <si>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</si>
  <si>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</si>
  <si>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</si>
  <si>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</si>
  <si>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</si>
  <si>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</si>
  <si>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</si>
  <si>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</si>
  <si>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</si>
  <si>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</si>
  <si>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</si>
  <si>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</si>
  <si>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</si>
  <si>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</si>
  <si>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</si>
  <si>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</si>
  <si>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</si>
  <si>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</si>
  <si>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</si>
  <si>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</si>
  <si>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</si>
  <si>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</si>
  <si>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</si>
  <si>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</si>
  <si>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</si>
  <si>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</si>
  <si>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</si>
  <si>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</si>
  <si>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</si>
  <si>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</si>
  <si>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</si>
  <si>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</si>
  <si>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</si>
  <si>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</si>
  <si>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</si>
  <si>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</si>
  <si>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</si>
  <si>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</si>
  <si>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</si>
  <si>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</si>
  <si>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</si>
  <si>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</si>
  <si>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</si>
  <si>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</si>
  <si>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</si>
  <si>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</si>
  <si>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</si>
  <si>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</si>
  <si>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</si>
  <si>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</si>
  <si>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</si>
  <si>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</si>
  <si>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</si>
  <si>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</si>
  <si>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</si>
  <si>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</si>
  <si>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</si>
  <si>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</si>
  <si>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</si>
  <si>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</si>
  <si>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</si>
  <si>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</si>
  <si>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</si>
  <si>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</si>
  <si>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</si>
  <si>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</si>
  <si>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</si>
  <si>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</si>
  <si>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</si>
  <si>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</si>
  <si>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</si>
  <si>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</si>
  <si>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</si>
  <si>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</si>
  <si>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</si>
  <si>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</si>
  <si>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</si>
  <si>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</si>
  <si>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</si>
  <si>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</si>
  <si>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</si>
  <si>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</si>
  <si>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</si>
  <si>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</si>
  <si>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</si>
  <si>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</si>
  <si>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</si>
  <si>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</si>
  <si>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</si>
  <si>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</si>
  <si>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</si>
  <si>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</si>
  <si>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</si>
  <si>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</si>
  <si>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</si>
  <si>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</si>
  <si>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</si>
  <si>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</si>
  <si>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</si>
  <si>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</si>
  <si>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</si>
  <si>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</si>
  <si>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</si>
  <si>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</si>
  <si>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</si>
  <si>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</si>
  <si>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</si>
  <si>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</si>
  <si>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</si>
  <si>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</si>
  <si>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</si>
  <si>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</si>
  <si>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</si>
  <si>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</si>
  <si>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</si>
  <si>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</si>
  <si>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</si>
  <si>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</si>
  <si>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</si>
  <si>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</si>
  <si>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</si>
  <si>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</si>
  <si>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</si>
  <si>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</si>
  <si>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</si>
  <si>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</si>
  <si>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</si>
  <si>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</si>
  <si>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</si>
  <si>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</si>
  <si>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</si>
  <si>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</si>
  <si>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</si>
  <si>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</si>
  <si>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</si>
  <si>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</si>
  <si>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</si>
  <si>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</si>
  <si>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</si>
  <si>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</si>
  <si>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</si>
  <si>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</si>
  <si>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</si>
  <si>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</si>
  <si>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</si>
  <si>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</si>
  <si>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</si>
  <si>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</si>
  <si>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</si>
  <si>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</si>
  <si>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</si>
  <si>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</si>
  <si>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</si>
  <si>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</si>
  <si>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</si>
  <si>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</si>
  <si>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</si>
  <si>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</si>
  <si>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</si>
  <si>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</si>
  <si>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</si>
  <si>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</si>
  <si>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</si>
  <si>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</si>
  <si>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</si>
  <si>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</si>
  <si>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</si>
  <si>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</si>
  <si>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</si>
  <si>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</si>
  <si>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</si>
  <si>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</si>
  <si>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</si>
  <si>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</si>
  <si>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</si>
  <si>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</si>
  <si>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</si>
  <si>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</si>
  <si>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</si>
  <si>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</si>
  <si>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</si>
  <si>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</si>
  <si>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</si>
  <si>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</si>
  <si>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</si>
  <si>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</si>
  <si>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</si>
  <si>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</si>
  <si>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</si>
  <si>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</si>
  <si>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</si>
  <si>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</si>
  <si>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</si>
  <si>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</si>
  <si>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</si>
  <si>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</si>
  <si>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</si>
  <si>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</si>
  <si>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</si>
  <si>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</si>
  <si>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</si>
  <si>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</si>
  <si>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</si>
  <si>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</si>
  <si>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</si>
  <si>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</si>
  <si>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</si>
  <si>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</si>
  <si>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</si>
  <si>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</si>
  <si>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</si>
  <si>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</si>
  <si>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</si>
  <si>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</si>
  <si>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</si>
  <si>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</si>
  <si>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</si>
  <si>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</si>
  <si>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</si>
  <si>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</si>
  <si>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</si>
  <si>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</si>
  <si>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</si>
  <si>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</si>
  <si>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</si>
  <si>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</si>
  <si>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</si>
  <si>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</si>
  <si>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</si>
  <si>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</si>
  <si>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</si>
  <si>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</si>
  <si>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</si>
  <si>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</si>
  <si>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</si>
  <si>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</si>
  <si>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</si>
  <si>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</si>
  <si>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</si>
  <si>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</si>
  <si>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</si>
  <si>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</si>
  <si>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</si>
  <si>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</si>
  <si>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</si>
  <si>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</si>
  <si>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</si>
  <si>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</si>
  <si>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</si>
  <si>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</si>
  <si>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</si>
  <si>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</si>
  <si>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</si>
  <si>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</si>
  <si>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</si>
  <si>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</si>
  <si>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</si>
  <si>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</si>
  <si>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</si>
  <si>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</si>
  <si>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</si>
  <si>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</si>
  <si>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</si>
  <si>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</si>
  <si>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</si>
  <si>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</si>
  <si>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</si>
  <si>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</si>
  <si>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</si>
  <si>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</si>
  <si>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</si>
  <si>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</si>
  <si>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</si>
  <si>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</si>
  <si>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</si>
  <si>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</si>
  <si>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</si>
  <si>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</si>
  <si>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</si>
  <si>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</si>
  <si>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</si>
  <si>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</si>
  <si>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</si>
  <si>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</si>
  <si>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</si>
  <si>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</si>
  <si>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</si>
  <si>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</si>
  <si>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</si>
  <si>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</si>
  <si>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</si>
  <si>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</si>
  <si>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</si>
  <si>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</si>
  <si>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</si>
  <si>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</si>
  <si>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</si>
  <si>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</si>
  <si>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</si>
  <si>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</si>
  <si>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</si>
  <si>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</si>
  <si>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</si>
  <si>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</si>
  <si>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</si>
  <si>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</si>
  <si>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</si>
  <si>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</si>
  <si>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</si>
  <si>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</si>
  <si>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</si>
  <si>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</si>
  <si>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</si>
  <si>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</si>
  <si>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</si>
  <si>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</si>
  <si>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</si>
  <si>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</si>
  <si>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</si>
  <si>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</si>
  <si>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</si>
  <si>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</si>
  <si>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</si>
  <si>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</si>
  <si>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</si>
  <si>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</si>
  <si>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</si>
  <si>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</si>
  <si>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</si>
  <si>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</si>
  <si>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</si>
  <si>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</si>
  <si>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</si>
  <si>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</si>
  <si>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</si>
  <si>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</si>
  <si>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</si>
  <si>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</si>
  <si>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</si>
  <si>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</si>
  <si>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</si>
  <si>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</si>
  <si>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</si>
  <si>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</si>
  <si>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</si>
  <si>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</si>
  <si>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</si>
  <si>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</si>
  <si>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</si>
  <si>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</si>
  <si>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</si>
  <si>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</si>
  <si>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</si>
  <si>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</si>
  <si>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</si>
  <si>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</si>
  <si>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</si>
  <si>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</si>
  <si>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</si>
  <si>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</si>
  <si>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</si>
  <si>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</si>
  <si>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</si>
  <si>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</si>
  <si>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</si>
  <si>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</si>
  <si>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</si>
  <si>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</si>
  <si>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</si>
  <si>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</si>
  <si>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</si>
  <si>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</si>
  <si>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</si>
  <si>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</si>
  <si>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</si>
  <si>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</si>
  <si>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</si>
  <si>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</si>
  <si>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</si>
  <si>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</si>
  <si>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</si>
  <si>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</si>
  <si>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</si>
  <si>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</si>
  <si>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</si>
  <si>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</si>
  <si>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</si>
  <si>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</si>
  <si>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</si>
  <si>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</si>
  <si>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</si>
  <si>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</si>
  <si>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</si>
  <si>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</si>
  <si>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</si>
  <si>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</si>
  <si>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</si>
  <si>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</si>
  <si>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</si>
  <si>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</si>
  <si>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</si>
  <si>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</si>
  <si>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</si>
  <si>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</si>
  <si>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</si>
  <si>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</si>
  <si>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</si>
  <si>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</si>
  <si>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</si>
  <si>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</si>
  <si>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</si>
  <si>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</si>
  <si>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</si>
  <si>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</si>
  <si>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</si>
  <si>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</si>
  <si>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</si>
  <si>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</si>
  <si>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</si>
  <si>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</si>
  <si>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</si>
  <si>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</si>
  <si>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</si>
  <si>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</si>
  <si>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</si>
  <si>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</si>
  <si>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</si>
  <si>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</si>
  <si>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</si>
  <si>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</si>
  <si>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</si>
  <si>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</si>
  <si>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</si>
  <si>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</si>
  <si>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</si>
  <si>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</si>
  <si>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</si>
  <si>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</si>
  <si>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</si>
  <si>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</si>
  <si>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</si>
  <si>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</si>
  <si>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</si>
  <si>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</si>
  <si>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</si>
  <si>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</si>
  <si>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</si>
  <si>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</si>
  <si>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</si>
  <si>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</si>
  <si>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</si>
  <si>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</si>
  <si>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</si>
  <si>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</si>
  <si>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</si>
  <si>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</si>
  <si>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</si>
  <si>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</si>
  <si>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</si>
  <si>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</si>
  <si>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</si>
  <si>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</si>
  <si>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</si>
  <si>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</si>
  <si>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</si>
  <si>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</si>
  <si>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</si>
  <si>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</si>
  <si>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</si>
  <si>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</si>
  <si>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</si>
  <si>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</si>
  <si>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</si>
  <si>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</si>
  <si>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</si>
  <si>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</si>
  <si>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</si>
  <si>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</si>
  <si>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</si>
  <si>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</si>
  <si>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</si>
  <si>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</si>
  <si>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</si>
  <si>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</si>
  <si>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</si>
  <si>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</si>
  <si>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</si>
  <si>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</si>
  <si>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</si>
  <si>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</si>
  <si>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</si>
  <si>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</si>
  <si>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</si>
  <si>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</si>
  <si>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</si>
  <si>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</si>
  <si>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</si>
  <si>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</si>
  <si>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</si>
  <si>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</si>
  <si>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</si>
  <si>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</si>
  <si>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</si>
  <si>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</si>
  <si>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</si>
  <si>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</si>
  <si>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</si>
  <si>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</si>
  <si>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</si>
  <si>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</si>
  <si>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</si>
  <si>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</si>
  <si>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</si>
  <si>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</si>
  <si>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</si>
  <si>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</si>
  <si>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</si>
  <si>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</si>
  <si>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</si>
  <si>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</si>
  <si>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</si>
  <si>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</si>
  <si>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</si>
  <si>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</si>
  <si>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</si>
  <si>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</si>
  <si>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</si>
  <si>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</si>
  <si>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</si>
  <si>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</si>
  <si>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</si>
  <si>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</si>
  <si>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</si>
  <si>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</si>
  <si>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</si>
  <si>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</si>
  <si>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</si>
  <si>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</si>
  <si>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</si>
  <si>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</si>
  <si>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</si>
  <si>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</si>
  <si>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</si>
  <si>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</si>
  <si>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</si>
  <si>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</si>
  <si>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</si>
  <si>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</si>
  <si>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</si>
  <si>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</si>
  <si>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</si>
  <si>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</si>
  <si>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</si>
  <si>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</si>
  <si>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</si>
  <si>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</si>
  <si>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</si>
  <si>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</si>
  <si>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</si>
  <si>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</si>
  <si>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</si>
  <si>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</si>
  <si>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</si>
  <si>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</si>
  <si>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</si>
  <si>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</si>
  <si>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</si>
  <si>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</si>
  <si>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</si>
  <si>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</si>
  <si>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</si>
  <si>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</si>
  <si>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</si>
  <si>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</si>
  <si>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</si>
  <si>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</si>
  <si>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</si>
  <si>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</si>
  <si>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</si>
  <si>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</si>
  <si>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</si>
  <si>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</si>
  <si>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</si>
  <si>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</si>
  <si>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</si>
  <si>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</si>
  <si>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</si>
  <si>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</si>
  <si>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</si>
  <si>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</si>
  <si>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</si>
  <si>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</si>
  <si>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</si>
  <si>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</si>
  <si>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</si>
  <si>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</si>
  <si>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</si>
  <si>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</si>
  <si>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</si>
  <si>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</si>
  <si>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</si>
  <si>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</si>
  <si>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</si>
  <si>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</si>
  <si>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</si>
  <si>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</si>
  <si>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</si>
  <si>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</si>
  <si>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</si>
  <si>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</si>
  <si>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</si>
  <si>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</si>
  <si>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</si>
  <si>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</si>
  <si>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</si>
  <si>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</si>
  <si>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</si>
  <si>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</si>
  <si>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</si>
  <si>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</si>
  <si>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</si>
  <si>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</si>
  <si>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</si>
  <si>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</si>
  <si>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</si>
  <si>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</si>
  <si>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</si>
  <si>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</si>
  <si>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</si>
  <si>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</si>
  <si>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</si>
  <si>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</si>
  <si>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</si>
  <si>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</si>
  <si>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</si>
  <si>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</si>
  <si>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</si>
  <si>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</si>
  <si>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</si>
  <si>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</si>
  <si>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</si>
  <si>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</si>
  <si>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</si>
  <si>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</si>
  <si>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</si>
  <si>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</si>
  <si>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</si>
  <si>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</si>
  <si>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</si>
  <si>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</si>
  <si>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</si>
  <si>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</si>
  <si>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</si>
  <si>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</si>
  <si>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</si>
  <si>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</si>
  <si>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</si>
  <si>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</si>
  <si>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</si>
  <si>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</si>
  <si>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</si>
  <si>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</si>
  <si>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</si>
  <si>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</si>
  <si>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</si>
  <si>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</si>
  <si>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</si>
  <si>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</si>
  <si>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</si>
  <si>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</si>
  <si>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</si>
  <si>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</si>
  <si>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</si>
  <si>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</si>
  <si>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</si>
  <si>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</si>
  <si>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</si>
  <si>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</si>
  <si>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</si>
  <si>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</si>
  <si>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</si>
  <si>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</si>
  <si>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</si>
  <si>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</si>
  <si>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</si>
  <si>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</si>
  <si>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</si>
  <si>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</si>
  <si>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</si>
  <si>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</si>
  <si>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</si>
  <si>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</si>
  <si>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</si>
  <si>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</si>
  <si>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</si>
  <si>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</si>
  <si>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</si>
  <si>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</si>
  <si>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</si>
  <si>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</si>
  <si>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</si>
  <si>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</si>
  <si>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</si>
  <si>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</si>
  <si>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</si>
  <si>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</si>
  <si>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</si>
  <si>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</si>
  <si>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</si>
  <si>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</si>
  <si>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</si>
  <si>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</si>
  <si>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</si>
  <si>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</si>
  <si>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</si>
  <si>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</si>
  <si>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</si>
  <si>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</si>
  <si>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</si>
  <si>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</si>
  <si>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</si>
  <si>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</si>
  <si>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</si>
  <si>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</si>
  <si>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</si>
  <si>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</si>
  <si>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</si>
  <si>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</si>
  <si>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</si>
  <si>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</si>
  <si>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</si>
  <si>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</si>
  <si>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</si>
  <si>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</si>
  <si>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</si>
  <si>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</si>
  <si>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</si>
  <si>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</si>
  <si>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</si>
  <si>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</si>
  <si>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</si>
  <si>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</si>
  <si>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</si>
  <si>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</si>
  <si>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</si>
  <si>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</si>
  <si>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</si>
  <si>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</si>
  <si>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</si>
  <si>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</si>
  <si>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</si>
  <si>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</si>
  <si>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</si>
  <si>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</si>
  <si>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</si>
  <si>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</si>
  <si>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</si>
  <si>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</si>
  <si>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</si>
  <si>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</si>
  <si>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</si>
  <si>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</si>
  <si>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</si>
  <si>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</si>
  <si>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</si>
  <si>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</si>
  <si>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</si>
  <si>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</si>
  <si>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</si>
  <si>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</si>
  <si>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</si>
  <si>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</si>
  <si>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</si>
  <si>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</si>
  <si>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</si>
  <si>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</si>
  <si>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</si>
  <si>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</si>
  <si>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</si>
  <si>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</si>
  <si>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</si>
  <si>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</si>
  <si>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</si>
  <si>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</si>
  <si>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</si>
  <si>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</si>
  <si>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</si>
  <si>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</si>
  <si>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</si>
  <si>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</si>
  <si>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</si>
  <si>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</si>
  <si>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</si>
  <si>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</si>
  <si>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</si>
  <si>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</si>
  <si>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</si>
  <si>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</si>
  <si>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</si>
  <si>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</si>
  <si>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</si>
  <si>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</si>
  <si>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</si>
  <si>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</si>
  <si>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</si>
  <si>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</si>
  <si>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</si>
  <si>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</si>
  <si>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</si>
  <si>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</si>
  <si>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</si>
  <si>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</si>
  <si>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</si>
  <si>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</si>
  <si>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</si>
  <si>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</si>
  <si>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</si>
  <si>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</si>
  <si>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</si>
  <si>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</si>
  <si>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</si>
  <si>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</si>
  <si>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</si>
  <si>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</si>
  <si>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</si>
  <si>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</si>
  <si>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</si>
  <si>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</si>
  <si>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</si>
  <si>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</si>
  <si>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</si>
  <si>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</si>
  <si>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</si>
  <si>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</si>
  <si>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</si>
  <si>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</si>
  <si>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</si>
  <si>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</si>
  <si>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</si>
  <si>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</si>
  <si>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</si>
  <si>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</si>
  <si>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</si>
  <si>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</si>
  <si>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</si>
  <si>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</si>
  <si>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</si>
  <si>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</si>
  <si>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</si>
  <si>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</si>
  <si>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</si>
  <si>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</si>
  <si>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</si>
  <si>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</si>
  <si>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</si>
  <si>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</si>
  <si>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</si>
  <si>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</si>
  <si>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</si>
  <si>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</si>
  <si>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</si>
  <si>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</si>
  <si>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</si>
  <si>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</si>
  <si>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</si>
  <si>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</si>
  <si>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</si>
  <si>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</si>
  <si>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</si>
  <si>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</si>
  <si>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</si>
  <si>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</si>
  <si>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</si>
  <si>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</si>
  <si>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</si>
  <si>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</si>
  <si>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</si>
  <si>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</si>
  <si>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</si>
  <si>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</si>
  <si>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</si>
  <si>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</si>
  <si>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</si>
  <si>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</si>
  <si>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</si>
  <si>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</si>
  <si>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</si>
  <si>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</si>
  <si>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</si>
  <si>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</si>
  <si>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</si>
  <si>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</si>
  <si>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</si>
  <si>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</si>
  <si>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</si>
  <si>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</si>
  <si>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</si>
  <si>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</si>
  <si>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</si>
  <si>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</si>
  <si>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</si>
  <si>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</si>
  <si>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</si>
  <si>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</si>
  <si>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</si>
  <si>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</si>
  <si>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</si>
  <si>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</si>
  <si>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</si>
  <si>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</si>
  <si>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</si>
  <si>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</si>
  <si>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</si>
  <si>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</si>
  <si>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</si>
  <si>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</si>
  <si>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</si>
  <si>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</si>
  <si>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</si>
  <si>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</si>
  <si>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</si>
  <si>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</si>
  <si>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</si>
  <si>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</si>
  <si>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</si>
  <si>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</si>
  <si>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</si>
  <si>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</si>
  <si>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</si>
  <si>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</si>
  <si>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</si>
  <si>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</si>
  <si>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</si>
  <si>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</si>
  <si>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</si>
  <si>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</si>
  <si>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</si>
  <si>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</si>
  <si>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</si>
  <si>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</si>
  <si>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</si>
  <si>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</si>
  <si>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</si>
  <si>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</si>
  <si>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</si>
  <si>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</si>
  <si>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</si>
  <si>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</si>
  <si>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</si>
  <si>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</si>
  <si>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</si>
  <si>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</si>
  <si>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</si>
  <si>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</si>
  <si>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</si>
  <si>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</si>
  <si>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</si>
  <si>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</si>
  <si>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</si>
  <si>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</si>
  <si>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</si>
  <si>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</si>
  <si>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</si>
  <si>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</si>
  <si>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</si>
  <si>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</si>
  <si>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</si>
  <si>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</si>
  <si>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</si>
  <si>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</si>
  <si>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</si>
  <si>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</si>
  <si>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</si>
  <si>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</si>
  <si>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</si>
  <si>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</si>
  <si>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</si>
  <si>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</si>
  <si>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</si>
  <si>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</si>
  <si>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</si>
  <si>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</si>
  <si>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</si>
  <si>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</si>
  <si>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</si>
  <si>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</si>
  <si>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</si>
  <si>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</si>
  <si>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</si>
  <si>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</si>
  <si>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</si>
  <si>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</si>
  <si>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</si>
  <si>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</si>
  <si>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</si>
  <si>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</si>
  <si>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</si>
  <si>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</si>
  <si>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</si>
  <si>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</si>
  <si>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</si>
  <si>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</si>
  <si>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</si>
  <si>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</si>
  <si>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</si>
  <si>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</si>
  <si>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</si>
  <si>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</si>
  <si>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</si>
  <si>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</si>
  <si>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</si>
  <si>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</si>
  <si>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</si>
  <si>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</si>
  <si>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</si>
  <si>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</si>
  <si>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</si>
  <si>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</si>
  <si>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</si>
  <si>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</si>
  <si>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</si>
  <si>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</si>
  <si>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</si>
  <si>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</si>
  <si>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</si>
  <si>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</si>
  <si>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</si>
  <si>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</si>
  <si>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</si>
  <si>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</si>
  <si>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</si>
  <si>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</si>
  <si>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</si>
  <si>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</si>
  <si>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</si>
  <si>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</si>
  <si>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</si>
  <si>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</si>
  <si>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</si>
  <si>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</si>
  <si>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</si>
  <si>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</si>
  <si>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</si>
  <si>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</si>
  <si>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</si>
  <si>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</si>
  <si>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</si>
  <si>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</si>
  <si>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</si>
  <si>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</si>
  <si>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</si>
  <si>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</si>
  <si>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</si>
  <si>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</si>
  <si>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</si>
  <si>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</si>
  <si>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</si>
  <si>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</si>
  <si>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</si>
  <si>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</si>
  <si>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</si>
  <si>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</si>
  <si>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</si>
  <si>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</si>
  <si>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</si>
  <si>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</si>
  <si>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</si>
  <si>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</si>
  <si>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</si>
  <si>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</si>
  <si>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</si>
  <si>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</si>
  <si>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</si>
  <si>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</si>
  <si>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</si>
  <si>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</si>
  <si>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</si>
  <si>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</si>
  <si>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</si>
  <si>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</si>
  <si>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</si>
  <si>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</si>
  <si>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</si>
  <si>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</si>
  <si>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</si>
  <si>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</si>
  <si>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</si>
  <si>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</si>
  <si>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</si>
  <si>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</si>
  <si>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</si>
  <si>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</si>
  <si>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</si>
  <si>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</si>
  <si>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</si>
  <si>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</si>
  <si>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</si>
  <si>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</si>
  <si>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</si>
  <si>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</si>
  <si>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</si>
  <si>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</si>
  <si>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</si>
  <si>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</si>
  <si>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</si>
  <si>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</si>
  <si>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</si>
  <si>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</si>
  <si>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</si>
  <si>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</si>
  <si>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</si>
  <si>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</si>
  <si>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</si>
  <si>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</si>
  <si>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</si>
  <si>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</si>
  <si>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</si>
  <si>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</si>
  <si>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</si>
  <si>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</si>
  <si>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</si>
  <si>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</si>
  <si>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</si>
  <si>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</si>
  <si>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</si>
  <si>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</si>
  <si>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</si>
  <si>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</si>
  <si>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</si>
  <si>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</si>
  <si>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</si>
  <si>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</si>
  <si>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</si>
  <si>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</si>
  <si>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</si>
  <si>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</si>
  <si>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</si>
  <si>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</si>
  <si>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</si>
  <si>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</si>
  <si>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</si>
  <si>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</si>
  <si>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</si>
  <si>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</si>
  <si>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</si>
  <si>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</si>
  <si>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</si>
  <si>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</si>
  <si>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</si>
  <si>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</si>
  <si>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</si>
  <si>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</si>
  <si>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</si>
  <si>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</si>
  <si>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</si>
  <si>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</si>
  <si>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</si>
  <si>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</si>
  <si>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</si>
  <si>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</si>
  <si>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</si>
  <si>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</si>
  <si>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</si>
  <si>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</si>
  <si>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</si>
  <si>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</si>
  <si>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</si>
  <si>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</si>
  <si>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</si>
  <si>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</si>
  <si>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</si>
  <si>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</si>
  <si>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</si>
  <si>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</si>
  <si>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</si>
  <si>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</si>
  <si>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</si>
  <si>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</si>
  <si>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</si>
  <si>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</si>
  <si>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</si>
  <si>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</si>
  <si>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</si>
  <si>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</si>
  <si>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</si>
  <si>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</si>
  <si>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</si>
  <si>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</si>
  <si>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</si>
  <si>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</si>
  <si>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</si>
  <si>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</si>
  <si>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</si>
  <si>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</si>
  <si>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</si>
  <si>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</si>
  <si>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</si>
  <si>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</si>
  <si>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</si>
  <si>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</si>
  <si>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</si>
  <si>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</si>
  <si>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</si>
  <si>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</si>
  <si>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</si>
  <si>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</si>
  <si>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</si>
  <si>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</si>
  <si>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</si>
  <si>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</si>
  <si>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</si>
  <si>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</si>
  <si>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</si>
  <si>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</si>
  <si>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</si>
  <si>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</si>
  <si>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</si>
  <si>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</si>
  <si>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</si>
  <si>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</si>
  <si>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</si>
  <si>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</si>
  <si>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</si>
  <si>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</si>
  <si>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</si>
  <si>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</si>
  <si>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</si>
  <si>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</si>
  <si>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</si>
  <si>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</si>
  <si>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</si>
  <si>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</si>
  <si>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</si>
  <si>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</si>
  <si>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</si>
  <si>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</si>
  <si>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</si>
  <si>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</si>
  <si>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</si>
  <si>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</si>
  <si>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</si>
  <si>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</si>
  <si>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</si>
  <si>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</si>
  <si>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</si>
  <si>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</si>
  <si>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</si>
  <si>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</si>
  <si>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</si>
  <si>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</si>
  <si>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</si>
  <si>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</si>
  <si>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</si>
  <si>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</si>
  <si>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</si>
  <si>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</si>
  <si>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</si>
  <si>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</si>
  <si>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</si>
  <si>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</si>
  <si>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</si>
  <si>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</si>
  <si>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</si>
  <si>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</si>
  <si>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</si>
  <si>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</si>
  <si>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</si>
  <si>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</si>
  <si>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</si>
  <si>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</si>
  <si>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</si>
  <si>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</si>
  <si>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</si>
  <si>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</si>
  <si>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</si>
  <si>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</si>
  <si>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</si>
  <si>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</si>
  <si>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</si>
  <si>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</si>
  <si>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</si>
  <si>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</si>
  <si>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</si>
  <si>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</si>
  <si>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</si>
  <si>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</si>
  <si>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</si>
  <si>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</si>
  <si>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</si>
  <si>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</si>
  <si>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</si>
  <si>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</si>
  <si>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</si>
  <si>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</si>
  <si>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</si>
  <si>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</si>
  <si>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</si>
  <si>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</si>
  <si>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</si>
  <si>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</si>
  <si>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</si>
  <si>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</si>
  <si>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</si>
  <si>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</si>
  <si>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</si>
  <si>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</si>
  <si>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</si>
  <si>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</si>
  <si>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</si>
  <si>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</si>
  <si>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</si>
  <si>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</si>
  <si>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</si>
  <si>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</si>
  <si>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</si>
  <si>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</si>
  <si>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</si>
  <si>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</si>
  <si>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</si>
  <si>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</si>
  <si>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</si>
  <si>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</si>
  <si>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</si>
  <si>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</si>
  <si>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</si>
  <si>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</si>
  <si>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</si>
  <si>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</si>
  <si>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</si>
  <si>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</si>
  <si>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</si>
  <si>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</si>
  <si>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</si>
  <si>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</si>
  <si>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</si>
  <si>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</si>
  <si>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</si>
  <si>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</si>
  <si>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</si>
  <si>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</si>
  <si>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</si>
  <si>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</si>
  <si>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</si>
  <si>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</si>
  <si>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</si>
  <si>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</si>
  <si>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</si>
  <si>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</si>
  <si>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</si>
  <si>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</si>
  <si>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</si>
  <si>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</si>
  <si>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</si>
  <si>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</si>
  <si>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</si>
  <si>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</si>
  <si>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</si>
  <si>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</si>
  <si>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</si>
  <si>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</si>
  <si>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</si>
  <si>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</si>
  <si>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</si>
  <si>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</si>
  <si>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</si>
  <si>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</si>
  <si>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</si>
  <si>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</si>
  <si>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</si>
  <si>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</si>
  <si>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</si>
  <si>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</si>
  <si>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</si>
  <si>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</si>
  <si>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</si>
  <si>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</si>
  <si>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</si>
  <si>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</si>
  <si>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</si>
  <si>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</si>
  <si>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</si>
  <si>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</si>
  <si>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</si>
  <si>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</si>
  <si>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</si>
  <si>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</si>
  <si>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</si>
  <si>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</si>
  <si>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</si>
  <si>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</si>
  <si>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</si>
  <si>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</si>
  <si>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</si>
  <si>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</si>
  <si>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</si>
  <si>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</si>
  <si>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</si>
  <si>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</si>
  <si>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</si>
  <si>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</si>
  <si>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</si>
  <si>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</si>
  <si>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</si>
  <si>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</si>
  <si>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</si>
  <si>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</si>
  <si>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</si>
  <si>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</si>
  <si>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</si>
  <si>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</si>
  <si>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</si>
  <si>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</si>
  <si>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</si>
  <si>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</si>
  <si>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</si>
  <si>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</si>
  <si>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</si>
  <si>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</si>
  <si>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</si>
  <si>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</si>
  <si>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</si>
  <si>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</si>
  <si>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</si>
  <si>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</si>
  <si>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</si>
  <si>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</si>
  <si>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</si>
  <si>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</si>
  <si>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</si>
  <si>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</si>
  <si>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</si>
  <si>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</si>
  <si>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</si>
  <si>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</si>
  <si>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</si>
  <si>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</si>
  <si>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</si>
  <si>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</si>
  <si>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</si>
  <si>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</si>
  <si>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</si>
  <si>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</si>
  <si>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</si>
  <si>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</si>
  <si>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</si>
  <si>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</si>
  <si>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</si>
  <si>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</si>
  <si>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</si>
  <si>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</si>
  <si>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</si>
  <si>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</si>
  <si>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</si>
  <si>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</si>
  <si>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</si>
  <si>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</si>
  <si>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</si>
  <si>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</si>
  <si>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</si>
  <si>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</si>
  <si>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</si>
  <si>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</si>
  <si>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</si>
  <si>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</si>
  <si>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</si>
  <si>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</si>
  <si>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</si>
  <si>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</si>
  <si>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</si>
  <si>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</si>
  <si>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</si>
  <si>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</si>
  <si>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</si>
  <si>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</si>
  <si>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</si>
  <si>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</si>
  <si>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</si>
  <si>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</si>
  <si>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</si>
  <si>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</si>
  <si>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</si>
  <si>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</si>
  <si>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</si>
  <si>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</si>
  <si>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</si>
  <si>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</si>
  <si>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</si>
  <si>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</si>
  <si>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</si>
  <si>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</si>
  <si>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</si>
  <si>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</si>
  <si>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</si>
  <si>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</si>
  <si>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</si>
  <si>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</si>
  <si>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</si>
  <si>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</si>
  <si>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</si>
  <si>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</si>
  <si>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</si>
  <si>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</si>
  <si>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</si>
  <si>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</si>
  <si>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</si>
  <si>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</si>
  <si>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</si>
  <si>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</si>
  <si>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</si>
  <si>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</si>
  <si>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</si>
  <si>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</si>
  <si>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</si>
  <si>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</si>
  <si>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</si>
  <si>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</si>
  <si>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</si>
  <si>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</si>
  <si>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</si>
  <si>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</si>
  <si>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</si>
  <si>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</si>
  <si>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</si>
  <si>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</si>
  <si>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</si>
  <si>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</si>
  <si>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</si>
  <si>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</si>
  <si>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</si>
  <si>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</si>
  <si>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</si>
  <si>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</si>
  <si>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</si>
  <si>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</si>
  <si>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</si>
  <si>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</si>
  <si>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</si>
  <si>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</si>
  <si>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</si>
  <si>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</si>
  <si>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</si>
  <si>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</si>
  <si>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</si>
  <si>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</si>
  <si>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</si>
  <si>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</si>
  <si>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</si>
  <si>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</si>
  <si>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</si>
  <si>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</si>
  <si>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</si>
  <si>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</si>
  <si>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</si>
  <si>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</si>
  <si>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</si>
  <si>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</si>
  <si>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</si>
  <si>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</si>
  <si>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</si>
  <si>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</si>
  <si>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</si>
  <si>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</si>
  <si>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</si>
  <si>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</si>
  <si>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</si>
  <si>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</si>
  <si>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</si>
  <si>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</si>
  <si>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</si>
  <si>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</si>
  <si>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</si>
  <si>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</si>
  <si>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</si>
  <si>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</si>
  <si>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</si>
  <si>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</si>
  <si>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</si>
  <si>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</si>
  <si>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</si>
  <si>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</si>
  <si>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</si>
  <si>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</si>
  <si>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</si>
  <si>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</si>
  <si>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</si>
  <si>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</si>
  <si>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</si>
  <si>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</si>
  <si>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</si>
  <si>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</si>
  <si>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</si>
  <si>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</si>
  <si>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</si>
  <si>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</si>
  <si>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</si>
  <si>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</si>
  <si>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</si>
  <si>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</si>
  <si>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</si>
  <si>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</si>
  <si>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</si>
  <si>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</si>
  <si>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</si>
  <si>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</si>
  <si>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</si>
  <si>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</si>
  <si>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</si>
  <si>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</si>
  <si>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</si>
  <si>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</si>
  <si>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</si>
  <si>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</si>
  <si>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</si>
  <si>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</si>
  <si>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</si>
  <si>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</si>
  <si>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</si>
  <si>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</si>
  <si>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</si>
  <si>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</si>
  <si>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</si>
  <si>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</si>
  <si>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</si>
  <si>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</si>
  <si>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</si>
  <si>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</si>
  <si>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</si>
  <si>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</si>
  <si>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</si>
  <si>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</si>
  <si>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</si>
  <si>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</si>
  <si>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</si>
  <si>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</si>
  <si>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</si>
  <si>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</si>
  <si>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</si>
  <si>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</si>
  <si>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</si>
  <si>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</si>
  <si>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</si>
  <si>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</si>
  <si>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</si>
  <si>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</si>
  <si>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</si>
  <si>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</si>
  <si>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</si>
  <si>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</si>
  <si>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</si>
  <si>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</si>
  <si>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</si>
  <si>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</si>
  <si>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</si>
  <si>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</si>
  <si>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</si>
  <si>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</si>
  <si>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</si>
  <si>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</si>
  <si>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</si>
  <si>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</si>
  <si>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</si>
  <si>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</si>
  <si>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</si>
  <si>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</si>
  <si>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</si>
  <si>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</si>
  <si>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</si>
  <si>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</si>
  <si>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</si>
  <si>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</si>
  <si>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</si>
  <si>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</si>
  <si>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</si>
  <si>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</si>
  <si>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</si>
  <si>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</si>
  <si>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</si>
  <si>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</si>
  <si>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</si>
  <si>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</si>
  <si>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</si>
  <si>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</si>
  <si>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</si>
  <si>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</si>
  <si>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</si>
  <si>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</si>
  <si>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</si>
  <si>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</si>
  <si>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</si>
  <si>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</si>
  <si>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</si>
  <si>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</si>
  <si>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</si>
  <si>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</si>
  <si>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</si>
  <si>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</si>
  <si>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</si>
  <si>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</si>
  <si>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</si>
  <si>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</si>
  <si>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</si>
  <si>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</si>
  <si>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</si>
  <si>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</si>
  <si>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</si>
  <si>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</si>
  <si>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</si>
  <si>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</si>
  <si>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</si>
  <si>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</si>
  <si>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</si>
  <si>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</si>
  <si>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</si>
  <si>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</si>
  <si>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</si>
  <si>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</si>
  <si>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</si>
  <si>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</si>
  <si>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</si>
  <si>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</si>
  <si>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</si>
  <si>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</si>
  <si>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</si>
  <si>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</si>
  <si>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</si>
  <si>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</si>
  <si>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</si>
  <si>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</si>
  <si>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</si>
  <si>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</si>
  <si>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</si>
  <si>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</si>
  <si>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</si>
  <si>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</si>
  <si>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</si>
  <si>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</si>
  <si>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</si>
  <si>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</si>
  <si>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</si>
  <si>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</si>
  <si>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</si>
  <si>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</si>
  <si>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</si>
  <si>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</si>
  <si>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</si>
  <si>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</si>
  <si>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</si>
  <si>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</si>
  <si>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</si>
  <si>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</si>
  <si>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</si>
  <si>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</si>
  <si>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</si>
  <si>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</si>
  <si>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</si>
  <si>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</si>
  <si>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</si>
  <si>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</si>
  <si>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</si>
  <si>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</si>
  <si>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</si>
  <si>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</si>
  <si>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</si>
  <si>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</si>
  <si>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</si>
  <si>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</si>
  <si>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</si>
  <si>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</si>
  <si>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</si>
  <si>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</si>
  <si>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</si>
  <si>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</si>
  <si>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</si>
  <si>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</si>
  <si>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</si>
  <si>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</si>
  <si>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</si>
  <si>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</si>
  <si>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</si>
  <si>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</si>
  <si>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</si>
  <si>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</si>
  <si>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</si>
  <si>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</si>
  <si>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</si>
  <si>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</si>
  <si>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</si>
  <si>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</si>
  <si>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</si>
  <si>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</si>
  <si>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</si>
  <si>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</si>
  <si>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</si>
  <si>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</si>
  <si>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</si>
  <si>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</si>
  <si>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</si>
  <si>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</si>
  <si>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</si>
  <si>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</si>
  <si>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</si>
  <si>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</si>
  <si>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</si>
  <si>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</si>
  <si>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</si>
  <si>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</si>
  <si>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</si>
  <si>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</si>
  <si>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</si>
  <si>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</si>
  <si>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</si>
  <si>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</si>
  <si>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</si>
  <si>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</si>
  <si>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</si>
  <si>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</si>
  <si>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</si>
  <si>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</si>
  <si>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</si>
  <si>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</si>
  <si>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</si>
  <si>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</si>
  <si>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</si>
  <si>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</si>
  <si>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</si>
  <si>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</si>
  <si>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</si>
  <si>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</si>
  <si>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</si>
  <si>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</si>
  <si>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</si>
  <si>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</si>
  <si>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</si>
  <si>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</si>
  <si>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</si>
  <si>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</si>
  <si>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</si>
  <si>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</si>
  <si>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</si>
  <si>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</si>
  <si>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</si>
  <si>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</si>
  <si>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</si>
  <si>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</si>
  <si>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</si>
  <si>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</si>
  <si>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</si>
  <si>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</si>
  <si>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</si>
  <si>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</si>
  <si>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</si>
  <si>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</si>
  <si>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</si>
  <si>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</si>
  <si>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</si>
  <si>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</si>
  <si>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</si>
  <si>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</si>
  <si>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</si>
  <si>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</si>
  <si>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</si>
  <si>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</si>
  <si>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</si>
  <si>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</si>
  <si>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</si>
  <si>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</si>
  <si>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</si>
  <si>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</si>
  <si>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</si>
  <si>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</si>
  <si>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</si>
  <si>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</si>
  <si>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</si>
  <si>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</si>
  <si>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</si>
  <si>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</si>
  <si>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</si>
  <si>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</si>
  <si>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</si>
  <si>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</si>
  <si>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</si>
  <si>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</si>
  <si>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</si>
  <si>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</si>
  <si>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</si>
  <si>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</si>
  <si>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</si>
  <si>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</si>
  <si>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</si>
  <si>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</si>
  <si>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</si>
  <si>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</si>
  <si>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</si>
  <si>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</si>
  <si>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</si>
  <si>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</si>
  <si>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</si>
  <si>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</si>
  <si>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</si>
  <si>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</si>
  <si>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</si>
  <si>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</si>
  <si>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</si>
  <si>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</si>
  <si>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</si>
  <si>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</si>
  <si>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</si>
  <si>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</si>
  <si>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</si>
  <si>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</si>
  <si>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</si>
  <si>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</si>
  <si>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</si>
  <si>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</si>
  <si>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</si>
  <si>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</si>
  <si>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</si>
  <si>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</si>
  <si>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</si>
  <si>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</si>
  <si>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</si>
  <si>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</si>
  <si>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</si>
  <si>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</si>
  <si>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</si>
  <si>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</si>
  <si>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</si>
  <si>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</si>
  <si>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</si>
  <si>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</si>
  <si>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</si>
  <si>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</si>
  <si>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</si>
  <si>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</si>
  <si>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</si>
  <si>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</si>
  <si>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</si>
  <si>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</si>
  <si>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</si>
  <si>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</si>
  <si>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</si>
  <si>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</si>
  <si>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</si>
  <si>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</si>
  <si>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</si>
  <si>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</si>
  <si>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</si>
  <si>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</si>
  <si>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</si>
  <si>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</si>
  <si>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</si>
  <si>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</si>
  <si>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</si>
  <si>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</si>
  <si>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</si>
  <si>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</si>
  <si>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</si>
  <si>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</si>
  <si>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</si>
  <si>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</si>
  <si>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</si>
  <si>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</si>
  <si>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</si>
  <si>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</si>
  <si>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</si>
  <si>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</si>
  <si>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</si>
  <si>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</si>
  <si>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</si>
  <si>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</si>
  <si>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</si>
  <si>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</si>
  <si>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</si>
  <si>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</si>
  <si>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</si>
  <si>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</si>
  <si>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</si>
  <si>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</si>
  <si>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</si>
  <si>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</si>
  <si>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</si>
  <si>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</si>
  <si>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</si>
  <si>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</si>
  <si>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</si>
  <si>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</si>
  <si>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</si>
  <si>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</si>
  <si>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</si>
  <si>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</si>
  <si>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</si>
  <si>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</si>
  <si>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</si>
  <si>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</si>
  <si>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</si>
  <si>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</si>
  <si>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</si>
  <si>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</si>
  <si>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</si>
  <si>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</si>
  <si>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</si>
  <si>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</si>
  <si>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</si>
  <si>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</si>
  <si>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</si>
  <si>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</si>
  <si>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</si>
  <si>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</si>
  <si>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</si>
  <si>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</si>
  <si>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</si>
  <si>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</si>
  <si>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</si>
  <si>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</si>
  <si>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</si>
  <si>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</si>
  <si>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</si>
  <si>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</si>
  <si>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</si>
  <si>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</si>
  <si>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</si>
  <si>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</si>
  <si>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</si>
  <si>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</si>
  <si>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</si>
  <si>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</si>
  <si>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</si>
  <si>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</si>
  <si>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</si>
  <si>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</si>
  <si>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</si>
  <si>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</si>
  <si>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</si>
  <si>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</si>
  <si>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</si>
  <si>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</si>
  <si>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</si>
  <si>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</si>
  <si>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</si>
  <si>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</si>
  <si>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</si>
  <si>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</si>
  <si>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</si>
  <si>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</si>
  <si>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</si>
  <si>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</si>
  <si>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</si>
  <si>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</si>
  <si>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</si>
  <si>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</si>
  <si>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</si>
  <si>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</si>
  <si>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</si>
  <si>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</si>
  <si>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</si>
  <si>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</si>
  <si>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</si>
  <si>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</si>
  <si>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</si>
  <si>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</si>
  <si>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</si>
  <si>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</si>
  <si>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</si>
  <si>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</si>
  <si>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</si>
  <si>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</si>
  <si>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</si>
  <si>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</si>
  <si>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</si>
  <si>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</si>
  <si>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</si>
  <si>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</si>
  <si>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</si>
  <si>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</si>
  <si>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</si>
  <si>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</si>
  <si>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</si>
  <si>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</si>
  <si>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</si>
  <si>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</si>
  <si>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</si>
  <si>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</si>
  <si>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</si>
  <si>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</si>
  <si>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</si>
  <si>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</si>
  <si>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</si>
  <si>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</si>
  <si>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</si>
  <si>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</si>
  <si>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</si>
  <si>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</si>
  <si>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</si>
  <si>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</si>
  <si>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</si>
  <si>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</si>
  <si>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</si>
  <si>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</si>
  <si>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</si>
  <si>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</si>
  <si>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</si>
  <si>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</si>
  <si>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</si>
  <si>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</si>
  <si>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</si>
  <si>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</si>
  <si>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</si>
  <si>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</si>
  <si>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</si>
  <si>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</si>
  <si>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</si>
  <si>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</si>
  <si>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</si>
  <si>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</si>
  <si>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</si>
  <si>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</si>
  <si>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</si>
  <si>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</si>
  <si>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</si>
  <si>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</si>
  <si>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</si>
  <si>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</si>
  <si>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</si>
  <si>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</si>
  <si>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</si>
  <si>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</si>
  <si>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</si>
  <si>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</si>
  <si>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</si>
  <si>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</si>
  <si>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</si>
  <si>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</si>
  <si>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</si>
  <si>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</si>
  <si>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</si>
  <si>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</si>
  <si>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</si>
  <si>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</si>
  <si>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</si>
  <si>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</si>
  <si>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</si>
  <si>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</si>
  <si>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</si>
  <si>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</si>
  <si>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</si>
  <si>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</si>
  <si>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</si>
  <si>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</si>
  <si>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</si>
  <si>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</si>
  <si>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</si>
  <si>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</si>
  <si>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</si>
  <si>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</si>
  <si>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</si>
  <si>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</si>
  <si>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</si>
  <si>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</si>
  <si>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</si>
  <si>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</si>
  <si>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</si>
  <si>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</si>
  <si>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</si>
  <si>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</si>
  <si>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</si>
  <si>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</si>
  <si>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</si>
  <si>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</si>
  <si>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</si>
  <si>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</si>
  <si>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</si>
  <si>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</si>
  <si>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</si>
  <si>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</si>
  <si>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</si>
  <si>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</si>
  <si>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</si>
  <si>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</si>
  <si>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</si>
  <si>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</si>
  <si>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</si>
  <si>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</si>
  <si>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</si>
  <si>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</si>
  <si>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</si>
  <si>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</si>
  <si>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</si>
  <si>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</si>
  <si>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</si>
  <si>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</si>
  <si>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</si>
  <si>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</si>
  <si>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</si>
  <si>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</si>
  <si>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</si>
  <si>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</si>
  <si>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</si>
  <si>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</si>
  <si>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</si>
  <si>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</si>
  <si>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</si>
  <si>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</si>
  <si>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</si>
  <si>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</si>
  <si>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</si>
  <si>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</si>
  <si>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</si>
  <si>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</si>
  <si>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</si>
  <si>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</si>
  <si>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</si>
  <si>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</si>
  <si>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</si>
  <si>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</si>
  <si>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</si>
  <si>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</si>
  <si>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</si>
  <si>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</si>
  <si>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</si>
  <si>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</si>
  <si>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</si>
  <si>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</si>
  <si>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</si>
  <si>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</si>
  <si>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</si>
  <si>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</si>
  <si>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</si>
  <si>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</si>
  <si>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</si>
  <si>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</si>
  <si>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</si>
  <si>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</si>
  <si>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</si>
  <si>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</si>
  <si>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</si>
  <si>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</si>
  <si>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</si>
  <si>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</si>
  <si>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</si>
  <si>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</si>
  <si>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</si>
  <si>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</si>
  <si>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</si>
  <si>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</si>
  <si>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</si>
  <si>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</si>
  <si>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</si>
  <si>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</si>
  <si>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</si>
  <si>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</si>
  <si>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</si>
  <si>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</si>
  <si>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</si>
  <si>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</si>
  <si>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</si>
  <si>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</si>
  <si>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</si>
  <si>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</si>
  <si>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</si>
  <si>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</si>
  <si>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</si>
  <si>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</si>
  <si>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</si>
  <si>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</si>
  <si>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</si>
  <si>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</si>
  <si>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</si>
  <si>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</si>
  <si>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</si>
  <si>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</si>
  <si>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</si>
  <si>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</si>
  <si>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</si>
  <si>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</si>
  <si>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</si>
  <si>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</si>
  <si>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</si>
  <si>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</si>
  <si>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</si>
  <si>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</si>
  <si>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</si>
  <si>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</si>
  <si>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</si>
  <si>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</si>
  <si>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</si>
  <si>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</si>
  <si>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</si>
  <si>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</si>
  <si>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</si>
  <si>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</si>
  <si>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</si>
  <si>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</si>
  <si>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</si>
  <si>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</si>
  <si>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</si>
  <si>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</si>
  <si>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</si>
  <si>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</si>
  <si>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</si>
  <si>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</si>
  <si>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</si>
  <si>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</si>
  <si>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</si>
  <si>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</si>
  <si>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</si>
  <si>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</si>
  <si>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</si>
  <si>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</si>
  <si>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</si>
  <si>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</si>
  <si>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</si>
  <si>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</si>
  <si>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</si>
  <si>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</si>
  <si>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</si>
  <si>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</si>
  <si>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</si>
  <si>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</si>
  <si>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</si>
  <si>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</si>
  <si>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</si>
  <si>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</si>
  <si>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</si>
  <si>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</si>
  <si>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</si>
  <si>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</si>
  <si>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</si>
  <si>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</si>
  <si>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</si>
  <si>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</si>
  <si>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</si>
  <si>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</si>
  <si>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</si>
  <si>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</si>
  <si>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</si>
  <si>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</si>
  <si>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</si>
  <si>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</si>
  <si>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</si>
  <si>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</si>
  <si>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</si>
  <si>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</si>
  <si>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</si>
  <si>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</si>
  <si>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</si>
  <si>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</si>
  <si>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</si>
  <si>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</si>
  <si>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</si>
  <si>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</si>
  <si>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</si>
  <si>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</si>
  <si>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</si>
  <si>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</si>
  <si>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</si>
  <si>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</si>
  <si>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</si>
  <si>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</si>
  <si>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</si>
  <si>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</si>
  <si>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</si>
  <si>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</si>
  <si>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</si>
  <si>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</si>
  <si>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</si>
  <si>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</si>
  <si>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</si>
  <si>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</si>
  <si>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</si>
  <si>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</si>
  <si>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</si>
  <si>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</si>
  <si>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</si>
  <si>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</si>
  <si>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</si>
  <si>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</si>
  <si>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</si>
  <si>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</si>
  <si>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</si>
  <si>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</si>
  <si>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</si>
  <si>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</si>
  <si>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</si>
  <si>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</si>
  <si>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</si>
  <si>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</si>
  <si>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</si>
  <si>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</si>
  <si>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</si>
  <si>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</si>
  <si>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</si>
  <si>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</si>
  <si>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</si>
  <si>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</si>
  <si>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</si>
  <si>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</si>
  <si>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</si>
  <si>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</si>
  <si>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</si>
  <si>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</si>
  <si>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</si>
  <si>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</si>
  <si>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</si>
  <si>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</si>
  <si>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</si>
  <si>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</si>
  <si>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</si>
  <si>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</si>
  <si>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</si>
  <si>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</si>
  <si>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</si>
  <si>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</si>
  <si>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</si>
  <si>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</si>
  <si>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</si>
  <si>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</si>
  <si>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</si>
  <si>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</si>
  <si>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</si>
  <si>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</si>
  <si>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</si>
  <si>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</si>
  <si>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</si>
  <si>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</si>
  <si>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</si>
  <si>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</si>
  <si>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</si>
  <si>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</si>
  <si>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</si>
  <si>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</si>
  <si>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</si>
  <si>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</si>
  <si>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</si>
  <si>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</si>
  <si>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</si>
  <si>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</si>
  <si>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</si>
  <si>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</si>
  <si>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</si>
  <si>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</si>
  <si>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</si>
  <si>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</si>
  <si>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</si>
  <si>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</si>
  <si>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</si>
  <si>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</si>
  <si>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</si>
  <si>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</si>
  <si>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</si>
  <si>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</si>
  <si>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</si>
  <si>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</si>
  <si>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</si>
  <si>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</si>
  <si>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</si>
  <si>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</si>
  <si>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</si>
  <si>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</si>
  <si>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</si>
  <si>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</si>
  <si>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</si>
  <si>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</si>
  <si>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</si>
  <si>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</si>
  <si>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</si>
  <si>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</si>
  <si>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</si>
  <si>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</si>
  <si>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</si>
  <si>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</si>
  <si>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</si>
  <si>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</si>
  <si>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</si>
  <si>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</si>
  <si>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</si>
  <si>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</si>
  <si>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</si>
  <si>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</si>
  <si>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</si>
  <si>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</si>
  <si>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</si>
  <si>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</si>
  <si>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</si>
  <si>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</si>
  <si>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</si>
  <si>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</si>
  <si>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</si>
  <si>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</si>
  <si>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</si>
  <si>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</si>
  <si>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</si>
  <si>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</si>
  <si>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</si>
  <si>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</si>
  <si>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</si>
  <si>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</si>
  <si>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</si>
  <si>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</si>
  <si>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</si>
  <si>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</si>
  <si>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</si>
  <si>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</si>
  <si>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</si>
  <si>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</si>
  <si>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</si>
  <si>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</si>
  <si>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</si>
  <si>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</si>
  <si>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</si>
  <si>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</si>
  <si>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</si>
  <si>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</si>
  <si>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</si>
  <si>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</si>
  <si>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</si>
  <si>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</si>
  <si>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</si>
  <si>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</si>
  <si>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</si>
  <si>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</si>
  <si>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</si>
  <si>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</si>
  <si>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</si>
  <si>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</si>
  <si>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</si>
  <si>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</si>
  <si>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</si>
  <si>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</si>
  <si>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</si>
  <si>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</si>
  <si>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</si>
  <si>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</si>
  <si>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</si>
  <si>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</si>
  <si>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</si>
  <si>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</si>
  <si>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</si>
  <si>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</si>
  <si>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</si>
  <si>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</si>
  <si>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</si>
  <si>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</si>
  <si>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</si>
  <si>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</si>
  <si>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</si>
  <si>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</si>
  <si>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</si>
  <si>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</si>
  <si>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</si>
  <si>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</si>
  <si>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</si>
  <si>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</si>
  <si>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</si>
  <si>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</si>
  <si>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</si>
  <si>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</si>
  <si>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</si>
  <si>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</si>
  <si>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</si>
  <si>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</si>
  <si>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</si>
  <si>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</si>
  <si>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</si>
  <si>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</si>
  <si>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</si>
  <si>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</si>
  <si>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</si>
  <si>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</si>
  <si>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</si>
  <si>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</si>
  <si>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</si>
  <si>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</si>
  <si>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</si>
  <si>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</si>
  <si>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</si>
  <si>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</si>
  <si>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</si>
  <si>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</si>
  <si>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</si>
  <si>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</si>
  <si>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</si>
  <si>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</si>
  <si>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</si>
  <si>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</si>
  <si>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</si>
  <si>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</si>
  <si>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</si>
  <si>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</si>
  <si>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</si>
  <si>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</si>
  <si>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</si>
  <si>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</si>
  <si>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</si>
  <si>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</si>
  <si>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</si>
  <si>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</si>
  <si>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</si>
  <si>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</si>
  <si>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</si>
  <si>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</si>
  <si>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</si>
  <si>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</si>
  <si>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</si>
  <si>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</si>
  <si>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</si>
  <si>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</si>
  <si>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</si>
  <si>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</si>
  <si>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</si>
  <si>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</si>
  <si>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</si>
  <si>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</si>
  <si>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</si>
  <si>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</si>
  <si>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</si>
  <si>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</si>
  <si>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</si>
  <si>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</si>
  <si>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</si>
  <si>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</si>
  <si>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</si>
  <si>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</si>
  <si>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</si>
  <si>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</si>
  <si>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</si>
  <si>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</si>
  <si>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</si>
  <si>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</si>
  <si>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</si>
  <si>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</si>
  <si>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</si>
  <si>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</si>
  <si>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</si>
  <si>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</si>
  <si>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</si>
  <si>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</si>
  <si>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</si>
  <si>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</si>
  <si>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</si>
  <si>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</si>
  <si>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</si>
  <si>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</si>
  <si>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</si>
  <si>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</si>
  <si>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</si>
  <si>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</si>
  <si>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</si>
  <si>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</si>
  <si>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</si>
  <si>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</si>
  <si>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</si>
  <si>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</si>
  <si>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</si>
  <si>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</si>
  <si>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</si>
  <si>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</si>
  <si>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</si>
  <si>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</si>
  <si>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</si>
  <si>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</si>
  <si>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</si>
  <si>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</si>
  <si>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</si>
  <si>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</si>
  <si>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</si>
  <si>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</si>
  <si>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</si>
  <si>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</si>
  <si>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</si>
  <si>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</si>
  <si>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</si>
  <si>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</si>
  <si>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</si>
  <si>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</si>
  <si>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</si>
  <si>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</si>
  <si>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</si>
  <si>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</si>
  <si>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</si>
  <si>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</si>
  <si>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</si>
  <si>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</si>
  <si>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</si>
  <si>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</si>
  <si>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</si>
  <si>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</si>
  <si>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</si>
  <si>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</si>
  <si>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</si>
  <si>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</si>
  <si>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</si>
  <si>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</si>
  <si>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</si>
  <si>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</si>
  <si>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</si>
  <si>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</si>
  <si>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</si>
  <si>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</si>
  <si>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</si>
  <si>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</si>
  <si>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</si>
  <si>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</si>
  <si>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</si>
  <si>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</si>
  <si>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</si>
  <si>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</si>
  <si>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</si>
  <si>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</si>
  <si>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</si>
  <si>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</si>
  <si>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</si>
  <si>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</si>
  <si>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</si>
  <si>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</si>
  <si>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</si>
  <si>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</si>
  <si>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</si>
  <si>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</si>
  <si>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</si>
  <si>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</si>
  <si>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</si>
  <si>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</si>
  <si>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</si>
  <si>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</si>
  <si>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</si>
  <si>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</si>
  <si>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</si>
  <si>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</si>
  <si>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</si>
  <si>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</si>
  <si>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</si>
  <si>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</si>
  <si>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</si>
  <si>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</si>
  <si>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</si>
  <si>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</si>
  <si>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</si>
  <si>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</si>
  <si>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</si>
  <si>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</si>
  <si>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</si>
  <si>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</si>
  <si>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</si>
  <si>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</si>
  <si>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</si>
  <si>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</si>
  <si>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</si>
  <si>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</si>
  <si>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</si>
  <si>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</si>
  <si>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</si>
  <si>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</si>
  <si>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</si>
  <si>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</si>
  <si>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</si>
  <si>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</si>
  <si>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</si>
  <si>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</si>
  <si>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</si>
  <si>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</si>
  <si>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</si>
  <si>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</si>
  <si>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</si>
  <si>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</si>
  <si>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</si>
  <si>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</si>
  <si>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</si>
  <si>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</si>
  <si>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</si>
  <si>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</si>
  <si>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</si>
  <si>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</si>
  <si>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</si>
  <si>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</si>
  <si>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</si>
  <si>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</si>
  <si>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</si>
  <si>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</si>
  <si>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</si>
  <si>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</si>
  <si>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</si>
  <si>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</si>
  <si>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</si>
  <si>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</si>
  <si>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</si>
  <si>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</si>
  <si>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</si>
  <si>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</si>
  <si>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</si>
  <si>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</si>
  <si>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</si>
  <si>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</si>
  <si>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</si>
  <si>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</si>
  <si>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</si>
  <si>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</si>
  <si>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</si>
  <si>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</si>
  <si>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</si>
  <si>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</si>
  <si>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</si>
  <si>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</si>
  <si>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</si>
  <si>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</si>
  <si>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</si>
  <si>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</si>
  <si>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</si>
  <si>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</si>
  <si>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</si>
  <si>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</si>
  <si>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</si>
  <si>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</si>
  <si>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</si>
  <si>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</si>
  <si>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</si>
  <si>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</si>
  <si>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</si>
  <si>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</si>
  <si>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</si>
  <si>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</si>
  <si>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</si>
  <si>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</si>
  <si>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</si>
  <si>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</si>
  <si>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</si>
  <si>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</si>
  <si>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</si>
  <si>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</si>
  <si>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</si>
  <si>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</si>
  <si>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</si>
  <si>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</si>
  <si>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</si>
  <si>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</si>
  <si>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</si>
  <si>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</si>
  <si>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</si>
  <si>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</si>
  <si>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</si>
  <si>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</si>
  <si>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</si>
  <si>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</si>
  <si>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</si>
  <si>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</si>
  <si>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</si>
  <si>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</si>
  <si>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</si>
  <si>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</si>
  <si>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</si>
  <si>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</si>
  <si>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</si>
  <si>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</si>
  <si>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</si>
  <si>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</si>
  <si>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</si>
  <si>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</si>
  <si>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</si>
  <si>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</si>
  <si>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</si>
  <si>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</si>
  <si>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</si>
  <si>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</si>
  <si>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</si>
  <si>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</si>
  <si>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</si>
  <si>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</si>
  <si>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</si>
  <si>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</si>
  <si>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</si>
  <si>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</si>
  <si>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</si>
  <si>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</si>
  <si>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</si>
  <si>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</si>
  <si>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</si>
  <si>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</si>
  <si>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</si>
  <si>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</si>
  <si>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</si>
  <si>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</si>
  <si>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</si>
  <si>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</si>
  <si>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</si>
  <si>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</si>
  <si>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</si>
  <si>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</si>
  <si>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</si>
  <si>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</si>
  <si>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</si>
  <si>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</si>
  <si>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</si>
  <si>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</si>
  <si>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</si>
  <si>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</si>
  <si>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</si>
  <si>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</si>
  <si>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</si>
  <si>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</si>
  <si>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</si>
  <si>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</si>
  <si>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</si>
  <si>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</si>
  <si>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</si>
  <si>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</si>
  <si>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</si>
  <si>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</si>
  <si>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</si>
  <si>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</si>
  <si>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</si>
  <si>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</si>
  <si>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</si>
  <si>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</si>
  <si>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</si>
  <si>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</si>
  <si>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</si>
  <si>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</si>
  <si>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</si>
  <si>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</si>
  <si>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</si>
  <si>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</si>
  <si>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</si>
  <si>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</si>
  <si>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</si>
  <si>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</si>
  <si>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</si>
  <si>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</si>
  <si>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</si>
  <si>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</si>
  <si>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</si>
  <si>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</si>
  <si>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</si>
  <si>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</si>
  <si>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</si>
  <si>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</si>
  <si>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</si>
  <si>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</si>
  <si>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</si>
  <si>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</si>
  <si>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</si>
  <si>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</si>
  <si>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</si>
  <si>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</si>
  <si>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</si>
  <si>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</si>
  <si>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</si>
  <si>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</si>
  <si>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</si>
  <si>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</si>
  <si>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</si>
  <si>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</si>
  <si>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</si>
  <si>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</si>
  <si>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</si>
  <si>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</si>
  <si>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</si>
  <si>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</si>
  <si>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</si>
  <si>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</si>
  <si>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</si>
  <si>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</si>
  <si>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</si>
  <si>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</si>
  <si>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</si>
  <si>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</si>
  <si>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</si>
  <si>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</si>
  <si>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</si>
  <si>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</si>
  <si>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</si>
  <si>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</si>
  <si>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</si>
  <si>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</si>
  <si>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</si>
  <si>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</si>
  <si>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</si>
  <si>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</si>
  <si>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</si>
  <si>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</si>
  <si>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</si>
  <si>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</si>
  <si>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</si>
  <si>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</si>
  <si>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</si>
  <si>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</si>
  <si>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</si>
  <si>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</si>
  <si>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</si>
  <si>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</si>
  <si>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</si>
  <si>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</si>
  <si>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</si>
  <si>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</si>
  <si>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</si>
  <si>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</si>
  <si>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</si>
  <si>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</si>
  <si>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</si>
  <si>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</si>
  <si>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</si>
  <si>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</si>
  <si>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</si>
  <si>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</si>
  <si>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</si>
  <si>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</si>
  <si>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</si>
  <si>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</si>
  <si>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</si>
  <si>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</si>
  <si>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</si>
  <si>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</si>
  <si>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</si>
  <si>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</si>
  <si>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</si>
  <si>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</si>
  <si>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</si>
  <si>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</si>
  <si>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</si>
  <si>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</si>
  <si>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</si>
  <si>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</si>
  <si>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</si>
  <si>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</si>
  <si>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</si>
  <si>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</si>
  <si>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</si>
  <si>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</si>
  <si>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</si>
  <si>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</si>
  <si>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</si>
  <si>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</si>
  <si>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</si>
  <si>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</si>
  <si>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</si>
  <si>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</si>
  <si>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</si>
  <si>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</si>
  <si>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</si>
  <si>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</si>
  <si>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</si>
  <si>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</si>
  <si>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</si>
  <si>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</si>
  <si>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</si>
  <si>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</si>
  <si>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</si>
  <si>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</si>
  <si>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</si>
  <si>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</si>
  <si>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</si>
  <si>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</si>
  <si>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</si>
  <si>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</si>
  <si>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</si>
  <si>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</si>
  <si>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</si>
  <si>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</si>
  <si>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</si>
  <si>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</si>
  <si>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</si>
  <si>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</si>
  <si>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</si>
  <si>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</si>
  <si>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</si>
  <si>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</si>
  <si>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</si>
  <si>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</si>
  <si>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</si>
  <si>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</si>
  <si>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</si>
  <si>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</si>
  <si>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</si>
  <si>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</si>
  <si>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</si>
  <si>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</si>
  <si>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</si>
  <si>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</si>
  <si>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</si>
  <si>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</si>
  <si>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</si>
  <si>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</si>
  <si>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</si>
  <si>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</si>
  <si>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</si>
  <si>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</si>
  <si>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</si>
  <si>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</si>
  <si>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</si>
  <si>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</si>
  <si>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</si>
  <si>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</si>
  <si>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</si>
  <si>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</si>
  <si>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</si>
  <si>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</si>
  <si>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</si>
  <si>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</si>
  <si>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</si>
  <si>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</si>
  <si>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</si>
  <si>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</si>
  <si>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</si>
  <si>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</si>
  <si>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</si>
  <si>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</si>
  <si>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</si>
  <si>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</si>
  <si>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</si>
  <si>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</si>
  <si>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</si>
  <si>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</si>
  <si>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</si>
  <si>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</si>
  <si>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</si>
  <si>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</si>
  <si>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</si>
  <si>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</si>
  <si>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</si>
  <si>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</si>
  <si>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</si>
  <si>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</si>
  <si>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</si>
  <si>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</si>
  <si>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</si>
  <si>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</si>
  <si>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</si>
  <si>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</si>
  <si>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</si>
  <si>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</si>
  <si>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</si>
  <si>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</si>
  <si>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</si>
  <si>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</si>
  <si>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</si>
  <si>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</si>
  <si>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</si>
  <si>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</si>
  <si>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</si>
  <si>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</si>
  <si>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</si>
  <si>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</si>
  <si>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</si>
  <si>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</si>
  <si>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</si>
  <si>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</si>
  <si>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</si>
  <si>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</si>
  <si>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</si>
  <si>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</si>
  <si>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</si>
  <si>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</si>
  <si>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</si>
  <si>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</si>
  <si>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</si>
  <si>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</si>
  <si>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</si>
  <si>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</si>
  <si>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</si>
  <si>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</si>
  <si>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</si>
  <si>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</si>
  <si>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</si>
  <si>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</si>
  <si>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</si>
  <si>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</si>
  <si>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</si>
  <si>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</si>
  <si>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</si>
  <si>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</si>
  <si>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</si>
  <si>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</si>
  <si>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</si>
  <si>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</si>
  <si>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</si>
  <si>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</si>
  <si>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</si>
  <si>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</si>
  <si>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</si>
  <si>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</si>
  <si>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</si>
  <si>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</si>
  <si>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</si>
  <si>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</si>
  <si>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</si>
  <si>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</si>
  <si>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</si>
  <si>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</si>
  <si>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</si>
  <si>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</si>
  <si>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</si>
  <si>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</si>
  <si>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</si>
  <si>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</si>
  <si>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</si>
  <si>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</si>
  <si>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</si>
  <si>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</si>
  <si>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</si>
  <si>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</si>
  <si>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</si>
  <si>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</si>
  <si>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</si>
  <si>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</si>
  <si>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</si>
  <si>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</si>
  <si>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</si>
  <si>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</si>
  <si>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</si>
  <si>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</si>
  <si>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</si>
  <si>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</si>
  <si>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</si>
  <si>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</si>
  <si>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</si>
  <si>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</si>
  <si>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</si>
  <si>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</si>
  <si>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</si>
  <si>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</si>
  <si>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</si>
  <si>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</si>
  <si>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</si>
  <si>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</si>
  <si>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</si>
  <si>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</si>
  <si>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</si>
  <si>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</si>
  <si>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</si>
  <si>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</si>
  <si>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</si>
  <si>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</si>
  <si>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</si>
  <si>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</si>
  <si>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</si>
  <si>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</si>
  <si>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</si>
  <si>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</si>
  <si>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</si>
  <si>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</si>
  <si>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</si>
  <si>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</si>
  <si>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</si>
  <si>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</si>
  <si>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</si>
  <si>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</si>
  <si>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</si>
  <si>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</si>
  <si>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</si>
  <si>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</si>
  <si>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</si>
  <si>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</si>
  <si>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</si>
  <si>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</si>
  <si>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</si>
  <si>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</si>
  <si>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</si>
  <si>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</si>
  <si>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</si>
  <si>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</si>
  <si>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</si>
  <si>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</si>
  <si>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</si>
  <si>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</si>
  <si>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</si>
  <si>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</si>
  <si>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</si>
  <si>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</si>
  <si>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</si>
  <si>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</si>
  <si>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</si>
  <si>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</si>
  <si>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</si>
  <si>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</si>
  <si>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</si>
  <si>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</si>
  <si>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</si>
  <si>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</si>
  <si>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</si>
  <si>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</si>
  <si>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</si>
  <si>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</si>
  <si>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</si>
  <si>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</si>
  <si>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</si>
  <si>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</si>
  <si>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</si>
  <si>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</si>
  <si>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</si>
  <si>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</si>
  <si>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</si>
  <si>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</si>
  <si>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</si>
  <si>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</si>
  <si>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</si>
  <si>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</si>
  <si>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</si>
  <si>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</si>
  <si>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</si>
  <si>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</si>
  <si>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</si>
  <si>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</si>
  <si>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</si>
  <si>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</si>
  <si>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</si>
  <si>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</si>
  <si>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</si>
  <si>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</si>
  <si>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</si>
  <si>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</si>
  <si>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</si>
  <si>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</si>
  <si>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</si>
  <si>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</si>
  <si>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</si>
  <si>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</si>
  <si>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</si>
  <si>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</si>
  <si>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</si>
  <si>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</si>
  <si>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</si>
  <si>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</si>
  <si>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</si>
  <si>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</si>
  <si>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</si>
  <si>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</si>
  <si>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</si>
  <si>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</si>
  <si>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</si>
  <si>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</si>
  <si>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</si>
  <si>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</si>
  <si>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</si>
  <si>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</si>
  <si>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</si>
  <si>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</si>
  <si>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</si>
  <si>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</si>
  <si>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</si>
  <si>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</si>
  <si>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</si>
  <si>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</si>
  <si>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</si>
  <si>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</si>
  <si>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</si>
  <si>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</si>
  <si>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</si>
  <si>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</si>
  <si>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</si>
  <si>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</si>
  <si>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</si>
  <si>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</si>
  <si>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</si>
  <si>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</si>
  <si>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</si>
  <si>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</si>
  <si>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</si>
  <si>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</si>
  <si>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</si>
  <si>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</si>
  <si>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</si>
  <si>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</si>
  <si>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</si>
  <si>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</si>
  <si>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</si>
  <si>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</si>
  <si>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</si>
  <si>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</si>
  <si>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</si>
  <si>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</si>
  <si>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</si>
  <si>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</si>
  <si>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</si>
  <si>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</si>
  <si>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</si>
  <si>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</si>
  <si>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</si>
  <si>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</si>
  <si>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</si>
  <si>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</si>
  <si>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</si>
  <si>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</si>
  <si>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</si>
  <si>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</si>
  <si>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</si>
  <si>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</si>
  <si>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</si>
  <si>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</si>
  <si>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</si>
  <si>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</si>
  <si>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</si>
  <si>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</si>
  <si>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</si>
  <si>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</si>
  <si>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</si>
  <si>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</si>
  <si>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</si>
  <si>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</si>
  <si>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</si>
  <si>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</si>
  <si>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</si>
  <si>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</si>
  <si>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</si>
  <si>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</si>
  <si>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</si>
  <si>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</si>
  <si>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</si>
  <si>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</si>
  <si>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</si>
  <si>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</si>
  <si>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</si>
  <si>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</si>
  <si>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</si>
  <si>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</si>
  <si>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</si>
  <si>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</si>
  <si>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</si>
  <si>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</si>
  <si>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</si>
  <si>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</si>
  <si>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</si>
  <si>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</si>
  <si>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</si>
  <si>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</si>
  <si>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</si>
  <si>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</si>
  <si>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</si>
  <si>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</si>
  <si>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</si>
  <si>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</si>
  <si>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</si>
  <si>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</si>
  <si>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</si>
  <si>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</si>
  <si>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</si>
  <si>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</si>
  <si>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</si>
  <si>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</si>
  <si>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</si>
  <si>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</si>
  <si>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</si>
  <si>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</si>
  <si>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</si>
  <si>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</si>
  <si>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</si>
  <si>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</si>
  <si>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</si>
  <si>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</si>
  <si>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</si>
  <si>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</si>
  <si>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</si>
  <si>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</si>
  <si>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</si>
  <si>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</si>
  <si>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</si>
  <si>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</si>
  <si>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</si>
  <si>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</si>
  <si>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</si>
  <si>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</si>
  <si>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</si>
  <si>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</si>
  <si>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</si>
  <si>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</si>
  <si>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</si>
  <si>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</si>
  <si>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</si>
  <si>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</si>
  <si>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</si>
  <si>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</si>
  <si>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</si>
  <si>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</si>
  <si>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</si>
  <si>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</si>
  <si>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</si>
  <si>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</si>
  <si>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</si>
  <si>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</si>
  <si>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</si>
  <si>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</si>
  <si>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</si>
  <si>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</si>
  <si>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</si>
  <si>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</si>
  <si>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</si>
  <si>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</si>
  <si>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</si>
  <si>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</si>
  <si>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</si>
  <si>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</si>
  <si>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</si>
  <si>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</si>
  <si>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</si>
  <si>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</si>
  <si>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</si>
  <si>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</si>
  <si>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</si>
  <si>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</si>
  <si>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</si>
  <si>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</si>
  <si>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</si>
  <si>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</si>
  <si>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</si>
  <si>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</si>
  <si>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</si>
  <si>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</si>
  <si>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</si>
  <si>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</si>
  <si>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</si>
  <si>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</si>
  <si>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</si>
  <si>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</si>
  <si>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</si>
  <si>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</si>
  <si>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</si>
  <si>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</si>
  <si>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</si>
  <si>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</si>
  <si>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</si>
  <si>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</si>
  <si>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</si>
  <si>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</si>
  <si>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</si>
  <si>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</si>
  <si>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</si>
  <si>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</si>
  <si>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</si>
  <si>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</si>
  <si>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</si>
  <si>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</si>
  <si>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</si>
  <si>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</si>
  <si>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</si>
  <si>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</si>
  <si>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</si>
  <si>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</si>
  <si>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</si>
  <si>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</si>
  <si>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</si>
  <si>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</si>
  <si>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</si>
  <si>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</si>
  <si>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</si>
  <si>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</si>
  <si>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</si>
  <si>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</si>
  <si>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</si>
  <si>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</si>
  <si>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</si>
  <si>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</si>
  <si>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</si>
  <si>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</si>
  <si>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</si>
  <si>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</si>
  <si>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</si>
  <si>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</si>
  <si>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</si>
  <si>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</si>
  <si>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</si>
  <si>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</si>
  <si>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</si>
  <si>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</si>
  <si>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</si>
  <si>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</si>
  <si>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</si>
  <si>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</si>
  <si>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</si>
  <si>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</si>
  <si>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</si>
  <si>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</si>
  <si>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</si>
  <si>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</si>
  <si>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</si>
  <si>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</si>
  <si>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</si>
  <si>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</si>
  <si>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</si>
  <si>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</si>
  <si>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</si>
  <si>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</si>
  <si>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</si>
  <si>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</si>
  <si>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</si>
  <si>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</si>
  <si>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</si>
  <si>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</si>
  <si>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</si>
  <si>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</si>
  <si>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</si>
  <si>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</si>
  <si>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</si>
  <si>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</si>
  <si>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</si>
  <si>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</si>
  <si>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</si>
  <si>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</si>
  <si>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</si>
  <si>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</si>
  <si>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</si>
  <si>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</si>
  <si>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</si>
  <si>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</si>
  <si>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</si>
  <si>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</si>
  <si>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</si>
  <si>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</si>
  <si>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</si>
  <si>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</si>
  <si>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</si>
  <si>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</si>
  <si>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</si>
  <si>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</si>
  <si>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</si>
  <si>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</si>
  <si>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</si>
  <si>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</si>
  <si>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</si>
  <si>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</si>
  <si>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</si>
  <si>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</si>
  <si>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</si>
  <si>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</si>
  <si>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</si>
  <si>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</si>
  <si>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</si>
  <si>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</si>
  <si>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</si>
  <si>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</si>
  <si>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</si>
  <si>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</si>
  <si>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</si>
  <si>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</si>
  <si>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</si>
  <si>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</si>
  <si>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</si>
  <si>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</si>
  <si>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</si>
  <si>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</si>
  <si>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</si>
  <si>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</si>
  <si>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</si>
  <si>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</si>
  <si>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</si>
  <si>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</si>
  <si>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</si>
  <si>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</si>
  <si>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</si>
  <si>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</si>
  <si>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</si>
  <si>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</si>
  <si>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</si>
  <si>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</si>
  <si>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</si>
  <si>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</si>
  <si>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</si>
  <si>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</si>
  <si>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</si>
  <si>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</si>
  <si>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</si>
  <si>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</si>
  <si>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</si>
  <si>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</si>
  <si>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</si>
  <si>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</si>
  <si>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</si>
  <si>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</si>
  <si>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</si>
  <si>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</si>
  <si>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</si>
  <si>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</si>
  <si>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</si>
  <si>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</si>
  <si>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</si>
  <si>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</si>
  <si>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</si>
  <si>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</si>
  <si>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</si>
  <si>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</si>
  <si>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</si>
  <si>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</si>
  <si>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</si>
  <si>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</si>
  <si>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</si>
  <si>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</si>
  <si>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</si>
  <si>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</si>
  <si>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</si>
  <si>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</si>
  <si>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</si>
  <si>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</si>
  <si>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</si>
  <si>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</si>
  <si>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</si>
  <si>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</si>
  <si>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</si>
  <si>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</si>
  <si>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</si>
  <si>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</si>
  <si>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</si>
  <si>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</si>
  <si>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</si>
  <si>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</si>
  <si>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</si>
  <si>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</si>
  <si>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</si>
  <si>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</si>
  <si>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</si>
  <si>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</si>
  <si>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</si>
  <si>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</si>
  <si>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</si>
  <si>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</si>
  <si>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</si>
  <si>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</si>
  <si>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</si>
  <si>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</si>
  <si>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</si>
  <si>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</si>
  <si>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</si>
  <si>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</si>
  <si>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</si>
  <si>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</si>
  <si>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</si>
  <si>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</si>
  <si>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</si>
  <si>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</si>
  <si>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</si>
  <si>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</si>
  <si>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</si>
  <si>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</si>
  <si>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</si>
  <si>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</si>
  <si>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</si>
  <si>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</si>
  <si>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</si>
  <si>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</si>
  <si>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</si>
  <si>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</si>
  <si>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</si>
  <si>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</si>
  <si>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</si>
  <si>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</si>
  <si>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</si>
  <si>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</si>
  <si>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</si>
  <si>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</si>
  <si>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</si>
  <si>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</si>
  <si>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</si>
  <si>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</si>
  <si>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</si>
  <si>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</si>
  <si>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</si>
  <si>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</si>
  <si>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</si>
  <si>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</si>
  <si>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</si>
  <si>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</si>
  <si>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</si>
  <si>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</si>
  <si>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</si>
  <si>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</si>
  <si>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</si>
  <si>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</si>
  <si>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</si>
  <si>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</si>
  <si>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</si>
  <si>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</si>
  <si>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</si>
  <si>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</si>
  <si>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</si>
  <si>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</si>
  <si>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</si>
  <si>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</si>
  <si>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</si>
  <si>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</si>
  <si>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</si>
  <si>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</si>
  <si>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</si>
  <si>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</si>
  <si>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</si>
  <si>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</si>
  <si>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</si>
  <si>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</si>
  <si>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</si>
  <si>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</si>
  <si>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</si>
  <si>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</si>
  <si>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</si>
  <si>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</si>
  <si>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</si>
  <si>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</si>
  <si>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</si>
  <si>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</si>
  <si>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</si>
  <si>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</si>
  <si>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</si>
  <si>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</si>
  <si>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</si>
  <si>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</si>
  <si>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</si>
  <si>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</si>
  <si>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</si>
  <si>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</si>
  <si>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</si>
  <si>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</si>
  <si>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</si>
  <si>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</si>
  <si>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</si>
  <si>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</si>
  <si>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</si>
  <si>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</si>
  <si>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</si>
  <si>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</si>
  <si>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</si>
  <si>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</si>
  <si>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</si>
  <si>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</si>
  <si>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</si>
  <si>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</si>
  <si>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</si>
  <si>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</si>
  <si>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</si>
  <si>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</si>
  <si>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</si>
  <si>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</si>
  <si>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</si>
  <si>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</si>
  <si>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</si>
  <si>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</si>
  <si>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</si>
  <si>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</si>
  <si>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</si>
  <si>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</si>
  <si>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</si>
  <si>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</si>
  <si>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</si>
  <si>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</si>
  <si>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</si>
  <si>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</si>
  <si>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</si>
  <si>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</si>
  <si>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</si>
  <si>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</si>
  <si>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</si>
  <si>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</si>
  <si>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</si>
  <si>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</si>
  <si>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</si>
  <si>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</si>
  <si>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</si>
  <si>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</si>
  <si>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</si>
  <si>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</si>
  <si>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</si>
  <si>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</si>
  <si>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</si>
  <si>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</si>
  <si>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</si>
  <si>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</si>
  <si>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</si>
  <si>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</si>
  <si>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</si>
  <si>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</si>
  <si>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</si>
  <si>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</si>
  <si>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</si>
  <si>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</si>
  <si>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</si>
  <si>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</si>
  <si>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</si>
  <si>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</si>
  <si>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</si>
  <si>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</si>
  <si>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</si>
  <si>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</si>
  <si>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</si>
  <si>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</si>
  <si>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</si>
  <si>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</si>
  <si>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</si>
  <si>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</si>
  <si>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</si>
  <si>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</si>
  <si>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</si>
  <si>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</si>
  <si>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</si>
  <si>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</si>
  <si>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</si>
  <si>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</si>
  <si>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</si>
  <si>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</si>
  <si>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</si>
  <si>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</si>
  <si>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</si>
  <si>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</si>
  <si>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</si>
  <si>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</si>
  <si>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</si>
  <si>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</si>
  <si>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</si>
  <si>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</si>
  <si>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</si>
  <si>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</si>
  <si>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</si>
  <si>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</si>
  <si>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</si>
  <si>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</si>
  <si>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</si>
  <si>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</si>
  <si>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</si>
  <si>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</si>
  <si>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</si>
  <si>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</si>
  <si>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</si>
  <si>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</si>
  <si>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</si>
  <si>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</si>
  <si>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</si>
  <si>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</si>
  <si>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</si>
  <si>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</si>
  <si>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</si>
  <si>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</si>
  <si>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</si>
  <si>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</si>
  <si>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</si>
  <si>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</si>
  <si>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</si>
  <si>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</si>
  <si>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</si>
  <si>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</si>
  <si>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</si>
  <si>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</si>
  <si>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</si>
  <si>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</si>
  <si>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</si>
  <si>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</si>
  <si>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</si>
  <si>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</si>
  <si>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</si>
  <si>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</si>
  <si>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</si>
  <si>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</si>
  <si>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</si>
  <si>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</si>
  <si>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</si>
  <si>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</si>
  <si>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</si>
  <si>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</si>
  <si>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</si>
  <si>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</si>
  <si>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</si>
  <si>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</si>
  <si>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</si>
  <si>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</si>
  <si>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</si>
  <si>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</si>
  <si>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</si>
  <si>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</si>
  <si>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</si>
  <si>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</si>
  <si>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</si>
  <si>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</si>
  <si>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</si>
  <si>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</si>
  <si>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</si>
  <si>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</si>
  <si>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</si>
  <si>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</si>
  <si>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</si>
  <si>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</si>
  <si>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</si>
  <si>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</si>
  <si>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</si>
  <si>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</si>
  <si>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</si>
  <si>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</si>
  <si>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</si>
  <si>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</si>
  <si>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</si>
  <si>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</si>
  <si>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</si>
  <si>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</si>
  <si>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</si>
  <si>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</si>
  <si>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</si>
  <si>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</si>
  <si>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</si>
  <si>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</si>
  <si>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</si>
  <si>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</si>
  <si>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</si>
  <si>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</si>
  <si>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</si>
  <si>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</si>
  <si>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</si>
  <si>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</si>
  <si>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</si>
  <si>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</si>
  <si>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</si>
  <si>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</si>
  <si>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</si>
  <si>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</si>
  <si>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</si>
  <si>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</si>
  <si>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</si>
  <si>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</si>
  <si>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</si>
  <si>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</si>
  <si>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</si>
  <si>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</si>
  <si>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</si>
  <si>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</si>
  <si>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</si>
  <si>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</si>
  <si>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</si>
  <si>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</si>
  <si>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</si>
  <si>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</si>
  <si>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</si>
  <si>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</si>
  <si>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</si>
  <si>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</si>
  <si>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</si>
  <si>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</si>
  <si>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</si>
  <si>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</si>
  <si>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</si>
  <si>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</si>
  <si>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</si>
  <si>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</si>
  <si>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</si>
  <si>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</si>
  <si>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</si>
  <si>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</si>
  <si>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</si>
  <si>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</si>
  <si>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</si>
  <si>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</si>
  <si>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</si>
  <si>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</si>
  <si>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</si>
  <si>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</si>
  <si>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</si>
  <si>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</si>
  <si>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</si>
  <si>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</si>
  <si>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</si>
  <si>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</si>
  <si>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</si>
  <si>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</si>
  <si>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</si>
  <si>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</si>
  <si>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</si>
  <si>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</si>
  <si>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</si>
  <si>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</si>
  <si>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</si>
  <si>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</si>
  <si>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</si>
  <si>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</si>
  <si>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</si>
  <si>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</si>
  <si>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</si>
  <si>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</si>
  <si>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</si>
  <si>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</si>
  <si>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</si>
  <si>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</si>
  <si>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</si>
  <si>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</si>
  <si>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</si>
  <si>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</si>
  <si>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</si>
  <si>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</si>
  <si>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</si>
  <si>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</si>
  <si>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</si>
  <si>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</si>
  <si>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</si>
  <si>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</si>
  <si>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</si>
  <si>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</si>
  <si>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</si>
  <si>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</si>
  <si>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</si>
  <si>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</si>
  <si>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</si>
  <si>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</si>
  <si>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</si>
  <si>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</si>
  <si>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</si>
  <si>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</si>
  <si>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</si>
  <si>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</si>
  <si>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</si>
  <si>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</si>
  <si>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</si>
  <si>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</si>
  <si>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</si>
  <si>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</si>
  <si>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</si>
  <si>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</si>
  <si>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</si>
  <si>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</si>
  <si>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</si>
  <si>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</si>
  <si>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</si>
  <si>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</si>
  <si>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</si>
  <si>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</si>
  <si>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</si>
  <si>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</si>
  <si>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</si>
  <si>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</si>
  <si>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</si>
  <si>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</si>
  <si>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</si>
  <si>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</si>
  <si>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</si>
  <si>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</si>
  <si>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</si>
  <si>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</si>
  <si>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</si>
  <si>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</si>
  <si>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</si>
  <si>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</si>
  <si>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</si>
  <si>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</si>
  <si>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</si>
  <si>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</si>
  <si>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</si>
  <si>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</si>
  <si>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</si>
  <si>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</si>
  <si>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</si>
  <si>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</si>
  <si>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</si>
  <si>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</si>
  <si>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</si>
  <si>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</si>
  <si>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</si>
  <si>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</si>
  <si>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</si>
  <si>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</si>
  <si>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</si>
  <si>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</si>
  <si>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</si>
  <si>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</si>
  <si>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</si>
  <si>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</si>
  <si>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</si>
  <si>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</si>
  <si>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</si>
  <si>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</si>
  <si>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</si>
  <si>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</si>
  <si>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</si>
  <si>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</si>
  <si>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</si>
  <si>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</si>
  <si>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</si>
  <si>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</si>
  <si>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</si>
  <si>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</si>
  <si>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</si>
  <si>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</si>
  <si>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</si>
  <si>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</si>
  <si>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</si>
  <si>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</si>
  <si>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</si>
  <si>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</si>
  <si>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</si>
  <si>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</si>
  <si>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</si>
  <si>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</si>
  <si>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</si>
  <si>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</si>
  <si>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</si>
  <si>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</si>
  <si>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</si>
  <si>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</si>
  <si>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</si>
  <si>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</si>
  <si>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</si>
  <si>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</si>
  <si>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</si>
  <si>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</si>
  <si>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</si>
  <si>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</si>
  <si>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</si>
  <si>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</si>
  <si>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</si>
  <si>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</si>
  <si>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</si>
  <si>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</si>
  <si>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</si>
  <si>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</si>
  <si>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</si>
  <si>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</si>
  <si>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</si>
  <si>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</si>
  <si>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</si>
  <si>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</si>
  <si>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</si>
  <si>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</si>
  <si>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</si>
  <si>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</si>
  <si>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</si>
  <si>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</si>
  <si>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</si>
  <si>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</si>
  <si>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</si>
  <si>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</si>
  <si>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</si>
  <si>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</si>
  <si>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</si>
  <si>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</si>
  <si>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</si>
  <si>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</si>
  <si>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</si>
  <si>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</si>
  <si>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</si>
  <si>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</si>
  <si>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</si>
  <si>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</si>
  <si>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</si>
  <si>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</si>
  <si>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</si>
  <si>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</si>
  <si>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</si>
  <si>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</si>
  <si>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</si>
  <si>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</si>
  <si>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</si>
  <si>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</si>
  <si>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</si>
  <si>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</si>
  <si>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</si>
  <si>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</si>
  <si>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</si>
  <si>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</si>
  <si>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</si>
  <si>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</si>
  <si>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</si>
  <si>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</si>
  <si>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</si>
  <si>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</si>
  <si>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</si>
  <si>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</si>
  <si>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</si>
  <si>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</si>
  <si>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</si>
  <si>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</si>
  <si>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</si>
  <si>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</si>
  <si>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</si>
  <si>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</si>
  <si>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</si>
  <si>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</si>
  <si>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</si>
  <si>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</si>
  <si>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</si>
  <si>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</si>
  <si>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</si>
  <si>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</si>
  <si>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</si>
  <si>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</si>
  <si>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</si>
  <si>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</si>
  <si>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</si>
  <si>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</si>
  <si>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</si>
  <si>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</si>
  <si>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</si>
  <si>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</si>
  <si>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</si>
  <si>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</si>
  <si>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</si>
  <si>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</si>
  <si>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</si>
  <si>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</si>
  <si>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</si>
  <si>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</si>
  <si>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</si>
  <si>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</si>
  <si>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</si>
  <si>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</si>
  <si>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</si>
  <si>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</si>
  <si>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</si>
  <si>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</si>
  <si>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</si>
  <si>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</si>
  <si>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</si>
  <si>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</si>
  <si>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</si>
  <si>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</si>
  <si>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</si>
  <si>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</si>
  <si>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</si>
  <si>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</si>
  <si>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</si>
  <si>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</si>
  <si>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</si>
  <si>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</si>
  <si>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</si>
  <si>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</si>
  <si>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</si>
  <si>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</si>
  <si>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</si>
  <si>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</si>
  <si>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</si>
  <si>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</si>
  <si>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</si>
  <si>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</si>
  <si>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</si>
  <si>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</si>
  <si>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</si>
  <si>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</si>
  <si>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</si>
  <si>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</si>
  <si>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</si>
  <si>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</si>
  <si>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</si>
  <si>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</si>
  <si>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</si>
  <si>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</si>
  <si>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</si>
  <si>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</si>
  <si>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</si>
  <si>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</si>
  <si>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</si>
  <si>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</si>
  <si>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</si>
  <si>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</si>
  <si>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</si>
  <si>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</si>
  <si>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</si>
  <si>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</si>
  <si>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</si>
  <si>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</si>
  <si>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</si>
  <si>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</si>
  <si>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</si>
  <si>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</si>
  <si>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</si>
  <si>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</si>
  <si>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</si>
  <si>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</si>
  <si>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</si>
  <si>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</si>
  <si>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</si>
  <si>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</si>
  <si>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</si>
  <si>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</si>
  <si>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</si>
  <si>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</si>
  <si>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</si>
  <si>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</si>
  <si>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</si>
  <si>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</si>
  <si>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</si>
  <si>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</si>
  <si>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</si>
  <si>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</si>
  <si>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</si>
  <si>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</si>
  <si>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</si>
  <si>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</si>
  <si>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</si>
  <si>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</si>
  <si>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</si>
  <si>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</si>
  <si>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</si>
  <si>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</si>
  <si>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</si>
  <si>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</si>
  <si>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</si>
  <si>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</si>
  <si>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</si>
  <si>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</si>
  <si>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</si>
  <si>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</si>
  <si>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</si>
  <si>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</si>
  <si>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</si>
  <si>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</si>
  <si>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</si>
  <si>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</si>
  <si>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</si>
  <si>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</si>
  <si>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</si>
  <si>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</si>
  <si>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</si>
  <si>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</si>
  <si>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</si>
  <si>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</si>
  <si>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</si>
  <si>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</si>
  <si>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</si>
  <si>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</si>
  <si>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</si>
  <si>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</si>
  <si>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</si>
  <si>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</si>
  <si>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</si>
  <si>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</si>
  <si>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</si>
  <si>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</si>
  <si>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</si>
  <si>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</si>
  <si>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</si>
  <si>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</si>
  <si>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</si>
  <si>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</si>
  <si>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</si>
  <si>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</si>
  <si>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</si>
  <si>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</si>
  <si>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</si>
  <si>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</si>
  <si>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</si>
  <si>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</si>
  <si>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</si>
  <si>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</si>
  <si>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</si>
  <si>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</si>
  <si>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</si>
  <si>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</si>
  <si>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</si>
  <si>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</si>
  <si>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</si>
  <si>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</si>
  <si>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</si>
  <si>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</si>
  <si>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</si>
  <si>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</si>
  <si>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</si>
  <si>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</si>
  <si>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</si>
  <si>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</si>
  <si>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</si>
  <si>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</si>
  <si>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</si>
  <si>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</si>
  <si>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</si>
  <si>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</si>
  <si>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</si>
  <si>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</si>
  <si>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</si>
  <si>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</si>
  <si>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</si>
  <si>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</si>
  <si>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</si>
  <si>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</si>
  <si>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</si>
  <si>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</si>
  <si>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</si>
  <si>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</si>
  <si>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</si>
  <si>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</si>
  <si>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</si>
  <si>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</si>
  <si>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</si>
  <si>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</si>
  <si>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</si>
  <si>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</si>
  <si>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</si>
  <si>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</si>
  <si>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</si>
  <si>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</si>
  <si>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</si>
  <si>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</si>
  <si>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</si>
  <si>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</si>
  <si>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</si>
  <si>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</si>
  <si>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</si>
  <si>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</si>
  <si>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</si>
  <si>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</si>
  <si>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</si>
  <si>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</si>
  <si>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</si>
  <si>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</si>
  <si>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</si>
  <si>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</si>
  <si>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</si>
  <si>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</si>
  <si>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</si>
  <si>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</si>
  <si>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</si>
  <si>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</si>
  <si>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</si>
  <si>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</si>
  <si>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</si>
  <si>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</si>
  <si>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</si>
  <si>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</si>
  <si>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</si>
  <si>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</si>
  <si>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</si>
  <si>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</si>
  <si>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</si>
  <si>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</si>
  <si>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</si>
  <si>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</si>
  <si>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</si>
  <si>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</si>
  <si>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</si>
  <si>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</si>
  <si>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</si>
  <si>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</si>
  <si>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</si>
  <si>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</si>
  <si>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</si>
  <si>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</si>
  <si>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</si>
  <si>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</si>
  <si>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</si>
  <si>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</si>
  <si>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</si>
  <si>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</si>
  <si>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</si>
  <si>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</si>
  <si>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</si>
  <si>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</si>
  <si>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</si>
  <si>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</si>
  <si>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</si>
  <si>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</si>
  <si>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</si>
  <si>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</si>
  <si>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</si>
  <si>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</si>
  <si>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</si>
  <si>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</si>
  <si>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</si>
  <si>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</si>
  <si>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</si>
  <si>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</si>
  <si>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</si>
  <si>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</si>
  <si>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</si>
  <si>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</si>
  <si>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</si>
  <si>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</si>
  <si>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</si>
  <si>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</si>
  <si>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</si>
  <si>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</si>
  <si>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</si>
  <si>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</si>
  <si>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</si>
  <si>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</si>
  <si>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</si>
  <si>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</si>
  <si>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</si>
  <si>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</si>
  <si>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</si>
  <si>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</si>
  <si>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</si>
  <si>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</si>
  <si>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</si>
  <si>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</si>
  <si>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</si>
  <si>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</si>
  <si>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</si>
  <si>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</si>
  <si>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</si>
  <si>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</si>
  <si>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</si>
  <si>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</si>
  <si>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</si>
  <si>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</si>
  <si>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</si>
  <si>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</si>
  <si>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</si>
  <si>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</si>
  <si>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</si>
  <si>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</si>
  <si>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</si>
  <si>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</si>
  <si>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</si>
  <si>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</si>
  <si>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</si>
  <si>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</si>
  <si>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</si>
  <si>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</si>
  <si>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</si>
  <si>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</si>
  <si>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</si>
  <si>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</si>
  <si>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</si>
  <si>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</si>
  <si>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</si>
  <si>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</si>
  <si>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</si>
  <si>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</si>
  <si>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</si>
  <si>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</si>
  <si>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</si>
  <si>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</si>
  <si>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</si>
  <si>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</si>
  <si>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</si>
  <si>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</si>
  <si>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</si>
  <si>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</si>
  <si>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</si>
  <si>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</si>
  <si>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</si>
  <si>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</si>
  <si>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</si>
  <si>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</si>
  <si>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</si>
  <si>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</si>
  <si>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</si>
  <si>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</si>
  <si>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</si>
  <si>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</si>
  <si>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</si>
  <si>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</si>
  <si>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</si>
  <si>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</si>
  <si>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</si>
  <si>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</si>
  <si>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</si>
  <si>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</si>
  <si>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</si>
  <si>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</si>
  <si>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</si>
  <si>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</si>
  <si>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</si>
  <si>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</si>
  <si>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</si>
  <si>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</si>
  <si>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</si>
  <si>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</si>
  <si>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</si>
  <si>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</si>
  <si>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</si>
  <si>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</si>
  <si>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</si>
  <si>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</si>
  <si>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</si>
  <si>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</si>
  <si>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</si>
  <si>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</si>
  <si>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</si>
  <si>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</si>
  <si>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</si>
  <si>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</si>
  <si>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</si>
  <si>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</si>
  <si>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</si>
  <si>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</si>
  <si>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</si>
  <si>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</si>
  <si>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</si>
  <si>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</si>
  <si>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</si>
  <si>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</si>
  <si>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</si>
  <si>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</si>
  <si>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</si>
  <si>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</si>
  <si>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</si>
  <si>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</si>
  <si>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</si>
  <si>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</si>
  <si>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</si>
  <si>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</si>
  <si>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</si>
  <si>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</si>
  <si>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</si>
  <si>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</si>
  <si>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</si>
  <si>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</si>
  <si>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</si>
  <si>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</si>
  <si>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</si>
  <si>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</si>
  <si>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</si>
  <si>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</si>
  <si>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</si>
  <si>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</si>
  <si>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</si>
  <si>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</si>
  <si>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</si>
  <si>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</si>
  <si>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</si>
  <si>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</si>
  <si>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</si>
  <si>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</si>
  <si>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</si>
  <si>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</si>
  <si>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</si>
  <si>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</si>
  <si>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</si>
  <si>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</si>
  <si>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</si>
  <si>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</si>
  <si>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</si>
  <si>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</si>
  <si>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</si>
  <si>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</si>
  <si>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</si>
  <si>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</si>
  <si>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</si>
  <si>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</si>
  <si>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</si>
  <si>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</si>
  <si>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</si>
  <si>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</si>
  <si>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</si>
  <si>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</si>
  <si>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</si>
  <si>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</si>
  <si>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</si>
  <si>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</si>
  <si>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</si>
  <si>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</si>
  <si>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</si>
  <si>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</si>
  <si>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</si>
  <si>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</si>
  <si>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</si>
  <si>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</si>
  <si>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</si>
  <si>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</si>
  <si>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</si>
  <si>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</si>
  <si>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</si>
  <si>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</si>
  <si>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</si>
  <si>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</si>
  <si>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</si>
  <si>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</si>
  <si>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</si>
  <si>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</si>
  <si>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</si>
  <si>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</si>
  <si>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</si>
  <si>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</si>
  <si>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</si>
  <si>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</si>
  <si>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</si>
  <si>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</si>
  <si>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</si>
  <si>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</si>
  <si>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</si>
  <si>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</si>
  <si>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</si>
  <si>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</si>
  <si>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</si>
  <si>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</si>
  <si>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</si>
  <si>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</si>
  <si>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</si>
  <si>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</si>
  <si>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</si>
  <si>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</si>
  <si>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</si>
  <si>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</si>
  <si>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</si>
  <si>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</si>
  <si>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</si>
  <si>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</si>
  <si>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</si>
  <si>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</si>
  <si>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</si>
  <si>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</si>
  <si>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</si>
  <si>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</si>
  <si>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</si>
  <si>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</si>
  <si>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</si>
  <si>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</si>
  <si>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</si>
  <si>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</si>
  <si>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</si>
  <si>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</si>
  <si>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</si>
  <si>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</si>
  <si>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</si>
  <si>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</si>
  <si>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</si>
  <si>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</si>
  <si>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</si>
  <si>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</si>
  <si>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</si>
  <si>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</si>
  <si>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</si>
  <si>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</si>
  <si>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</si>
  <si>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</si>
  <si>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</si>
  <si>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</si>
  <si>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</si>
  <si>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</si>
  <si>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</si>
  <si>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</si>
  <si>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</si>
  <si>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</si>
  <si>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</si>
  <si>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</si>
  <si>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</si>
  <si>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</si>
  <si>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</si>
  <si>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</si>
  <si>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</si>
  <si>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</si>
  <si>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</si>
  <si>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</si>
  <si>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</si>
  <si>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</si>
  <si>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</si>
  <si>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</si>
  <si>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</si>
  <si>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</si>
  <si>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</si>
  <si>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</si>
  <si>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</si>
  <si>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</si>
  <si>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</si>
  <si>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</si>
  <si>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</si>
  <si>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</si>
  <si>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</si>
  <si>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</si>
  <si>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</si>
  <si>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</si>
  <si>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</si>
  <si>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</si>
  <si>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</si>
  <si>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</si>
  <si>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</si>
  <si>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</si>
  <si>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</si>
  <si>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</si>
  <si>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</si>
  <si>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</si>
  <si>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</si>
  <si>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</si>
  <si>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</si>
  <si>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</si>
  <si>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</si>
  <si>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</si>
  <si>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</si>
  <si>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</si>
  <si>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</si>
  <si>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</si>
  <si>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</si>
  <si>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</si>
  <si>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</si>
  <si>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</si>
  <si>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</si>
  <si>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</si>
  <si>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</si>
  <si>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</si>
  <si>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</si>
  <si>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</si>
  <si>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</si>
  <si>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</si>
  <si>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</si>
  <si>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</si>
  <si>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</si>
  <si>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</si>
  <si>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</si>
  <si>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</si>
  <si>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</si>
  <si>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</si>
  <si>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</si>
  <si>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</si>
  <si>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</si>
  <si>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</si>
  <si>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</si>
  <si>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</si>
  <si>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</si>
  <si>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</si>
  <si>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</si>
  <si>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</si>
  <si>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</si>
  <si>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</si>
  <si>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</si>
  <si>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</si>
  <si>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</si>
  <si>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</si>
  <si>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</si>
  <si>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</si>
  <si>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</si>
  <si>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</si>
  <si>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</si>
  <si>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</si>
  <si>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</si>
  <si>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</si>
  <si>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</si>
  <si>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</si>
  <si>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</si>
  <si>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</si>
  <si>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</si>
  <si>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</si>
  <si>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</si>
  <si>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</si>
  <si>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</si>
  <si>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</si>
  <si>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</si>
  <si>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</si>
  <si>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</si>
  <si>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</si>
  <si>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</si>
  <si>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</si>
  <si>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</si>
  <si>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</si>
  <si>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</si>
  <si>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</si>
  <si>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</si>
  <si>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</si>
  <si>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</si>
  <si>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</si>
  <si>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</si>
  <si>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</si>
  <si>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</si>
  <si>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</si>
  <si>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</si>
  <si>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</si>
  <si>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</si>
  <si>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</si>
  <si>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</si>
  <si>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</si>
  <si>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</si>
  <si>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</si>
  <si>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</si>
  <si>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</si>
  <si>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</si>
  <si>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</si>
  <si>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</si>
  <si>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</si>
  <si>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</si>
  <si>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</si>
  <si>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</si>
  <si>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</si>
  <si>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</si>
  <si>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</si>
  <si>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</si>
  <si>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</si>
  <si>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</si>
  <si>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</si>
  <si>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</si>
  <si>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</si>
  <si>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</si>
  <si>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</si>
  <si>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</si>
  <si>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</si>
  <si>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</si>
  <si>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</si>
  <si>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</si>
  <si>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</si>
  <si>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</si>
  <si>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</si>
  <si>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</si>
  <si>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</si>
  <si>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</si>
  <si>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</si>
  <si>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</si>
  <si>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</si>
  <si>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</si>
  <si>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</si>
  <si>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</si>
  <si>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</si>
  <si>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</si>
  <si>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</si>
  <si>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</si>
  <si>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</si>
  <si>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</si>
  <si>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</si>
  <si>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</si>
  <si>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</si>
  <si>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</si>
  <si>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</si>
  <si>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</si>
  <si>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</si>
  <si>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</si>
  <si>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</si>
  <si>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</si>
  <si>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</si>
  <si>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</si>
  <si>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</si>
  <si>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</si>
  <si>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</si>
  <si>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</si>
  <si>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</si>
  <si>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</si>
  <si>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</si>
  <si>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</si>
  <si>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</si>
  <si>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</si>
  <si>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</si>
  <si>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</si>
  <si>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</si>
  <si>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</si>
  <si>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</si>
  <si>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</si>
  <si>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</si>
  <si>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</si>
  <si>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</si>
  <si>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</si>
  <si>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</si>
  <si>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</si>
  <si>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</si>
  <si>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</si>
  <si>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</si>
  <si>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</si>
  <si>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</si>
  <si>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</si>
  <si>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</si>
  <si>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</si>
  <si>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</si>
  <si>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</si>
  <si>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</si>
  <si>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</si>
  <si>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</si>
  <si>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</si>
  <si>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</si>
  <si>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</si>
  <si>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</si>
  <si>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</si>
  <si>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</si>
  <si>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</si>
  <si>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</si>
  <si>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</si>
  <si>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</si>
  <si>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</si>
  <si>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</si>
  <si>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</si>
  <si>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</si>
  <si>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</si>
  <si>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</si>
  <si>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</si>
  <si>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</si>
  <si>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</si>
  <si>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</si>
  <si>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</si>
  <si>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</si>
  <si>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</si>
  <si>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</si>
  <si>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</si>
  <si>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</si>
  <si>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</si>
  <si>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</si>
  <si>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</si>
  <si>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</si>
  <si>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</si>
  <si>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</si>
  <si>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</si>
  <si>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</si>
  <si>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</si>
  <si>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</si>
  <si>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</si>
  <si>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</si>
  <si>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</si>
  <si>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</si>
  <si>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</si>
  <si>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</si>
  <si>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</si>
  <si>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</si>
  <si>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</si>
  <si>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</si>
  <si>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</si>
  <si>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</si>
  <si>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</si>
  <si>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</si>
  <si>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</si>
  <si>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</si>
  <si>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</si>
  <si>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</si>
  <si>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</si>
  <si>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</si>
  <si>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</si>
  <si>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</si>
  <si>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</si>
  <si>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</si>
  <si>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</si>
  <si>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</si>
  <si>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</si>
  <si>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</si>
  <si>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</si>
  <si>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</si>
  <si>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</si>
  <si>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</si>
  <si>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</si>
  <si>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</si>
  <si>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</si>
  <si>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</si>
  <si>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</si>
  <si>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</si>
  <si>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</si>
  <si>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</si>
  <si>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</si>
  <si>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</si>
  <si>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</si>
  <si>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</si>
  <si>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</si>
  <si>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</si>
  <si>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</si>
  <si>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</si>
  <si>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</si>
  <si>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</si>
  <si>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</si>
  <si>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</si>
  <si>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</si>
  <si>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</si>
  <si>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</si>
  <si>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</si>
  <si>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</si>
  <si>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</si>
  <si>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</si>
  <si>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</si>
  <si>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</si>
  <si>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</si>
  <si>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</si>
  <si>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</si>
  <si>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</si>
  <si>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</si>
  <si>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</si>
  <si>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</si>
  <si>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</si>
  <si>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</si>
  <si>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</si>
  <si>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</si>
  <si>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</si>
  <si>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</si>
  <si>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</si>
  <si>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</si>
  <si>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</si>
  <si>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</si>
  <si>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</si>
  <si>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</si>
  <si>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</si>
  <si>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</si>
  <si>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</si>
  <si>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</si>
  <si>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</si>
  <si>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</si>
  <si>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</si>
  <si>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</si>
  <si>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</si>
  <si>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</si>
  <si>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</si>
  <si>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</si>
  <si>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</si>
  <si>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</si>
  <si>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</si>
  <si>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</si>
  <si>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</si>
  <si>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</si>
  <si>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</si>
  <si>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</si>
  <si>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</si>
  <si>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</si>
  <si>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</si>
  <si>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</si>
  <si>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</si>
  <si>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</si>
  <si>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</si>
  <si>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</si>
  <si>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</si>
  <si>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</si>
  <si>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</si>
  <si>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</si>
  <si>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</si>
  <si>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</si>
  <si>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</si>
  <si>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</si>
  <si>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</si>
  <si>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</si>
  <si>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</si>
  <si>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</si>
  <si>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</si>
  <si>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</si>
  <si>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</si>
  <si>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</si>
  <si>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</si>
  <si>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</si>
  <si>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</si>
  <si>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</si>
  <si>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</si>
  <si>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</si>
  <si>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</si>
  <si>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</si>
  <si>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</si>
  <si>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</si>
  <si>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</si>
  <si>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</si>
  <si>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</si>
  <si>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</si>
  <si>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</si>
  <si>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</si>
  <si>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</si>
  <si>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</si>
  <si>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</si>
  <si>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</si>
  <si>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</si>
  <si>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</si>
  <si>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</si>
  <si>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</si>
  <si>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</si>
  <si>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</si>
  <si>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</si>
  <si>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</si>
  <si>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</si>
  <si>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</si>
  <si>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</si>
  <si>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</si>
  <si>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</si>
  <si>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</si>
  <si>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</si>
  <si>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</si>
  <si>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</si>
  <si>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</si>
  <si>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</si>
  <si>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</si>
  <si>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</si>
  <si>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</si>
  <si>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</si>
  <si>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</si>
  <si>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</si>
  <si>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</si>
  <si>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</si>
  <si>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</si>
  <si>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</si>
  <si>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</si>
  <si>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</si>
  <si>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</si>
  <si>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</si>
  <si>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</si>
  <si>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</si>
  <si>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</si>
  <si>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</si>
  <si>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</si>
  <si>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</si>
  <si>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</si>
  <si>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</si>
  <si>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</si>
  <si>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</si>
  <si>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</si>
  <si>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</si>
  <si>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</si>
  <si>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</si>
  <si>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</si>
  <si>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</si>
  <si>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</si>
  <si>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</si>
  <si>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</si>
  <si>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</si>
  <si>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</si>
  <si>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</si>
  <si>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</si>
  <si>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</si>
  <si>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</si>
  <si>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</si>
  <si>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</si>
  <si>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</si>
  <si>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</si>
  <si>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</si>
  <si>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</si>
  <si>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</si>
  <si>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</si>
  <si>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</si>
  <si>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</si>
  <si>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</si>
  <si>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</si>
  <si>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</si>
  <si>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</si>
  <si>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</si>
  <si>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</si>
  <si>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</si>
  <si>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</si>
  <si>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</si>
  <si>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</si>
  <si>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</si>
  <si>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</si>
  <si>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</si>
  <si>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</si>
  <si>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</si>
  <si>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</si>
  <si>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</si>
  <si>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</si>
  <si>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</si>
  <si>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</si>
  <si>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</si>
  <si>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</si>
  <si>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</si>
  <si>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</si>
  <si>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</si>
  <si>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</si>
  <si>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</si>
  <si>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</si>
  <si>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</si>
  <si>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</si>
  <si>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</si>
  <si>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</si>
  <si>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</si>
  <si>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</si>
  <si>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</si>
  <si>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</si>
  <si>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</si>
  <si>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</si>
  <si>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</si>
  <si>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</si>
  <si>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</si>
  <si>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</si>
  <si>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</si>
  <si>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</si>
  <si>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</si>
  <si>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</si>
  <si>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</si>
  <si>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</si>
  <si>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</si>
  <si>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</si>
  <si>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</si>
  <si>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</si>
  <si>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</si>
  <si>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</si>
  <si>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</si>
  <si>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</si>
  <si>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</si>
  <si>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</si>
  <si>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</si>
  <si>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</si>
  <si>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</si>
  <si>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</si>
  <si>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</si>
  <si>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</si>
  <si>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</si>
  <si>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</si>
  <si>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</si>
  <si>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</si>
  <si>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</si>
  <si>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</si>
  <si>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</si>
  <si>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</si>
  <si>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</si>
  <si>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</si>
  <si>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</si>
  <si>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</si>
  <si>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</si>
  <si>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</si>
  <si>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</si>
  <si>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</si>
  <si>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</si>
  <si>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</si>
  <si>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</si>
  <si>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</si>
  <si>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</si>
  <si>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</si>
  <si>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</si>
  <si>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</si>
  <si>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</si>
  <si>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</si>
  <si>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</si>
  <si>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</si>
  <si>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</si>
  <si>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</si>
  <si>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</si>
  <si>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</si>
  <si>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</si>
  <si>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</si>
  <si>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</si>
  <si>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</si>
  <si>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</si>
  <si>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</si>
  <si>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</si>
  <si>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</si>
  <si>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</si>
  <si>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</si>
  <si>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</si>
  <si>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</si>
  <si>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</si>
  <si>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</si>
  <si>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</si>
  <si>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</si>
  <si>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</si>
  <si>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</si>
  <si>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</si>
  <si>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</si>
  <si>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</si>
  <si>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</si>
  <si>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</si>
  <si>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</si>
  <si>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</si>
  <si>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</si>
  <si>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</si>
  <si>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</si>
  <si>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</si>
  <si>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</si>
  <si>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</si>
  <si>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</si>
  <si>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</si>
  <si>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</si>
  <si>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</si>
  <si>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</si>
  <si>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</si>
  <si>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</si>
  <si>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</si>
  <si>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</si>
  <si>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</si>
  <si>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</si>
  <si>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</si>
  <si>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</si>
  <si>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</si>
  <si>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</si>
  <si>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</si>
  <si>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</si>
  <si>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</si>
  <si>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</si>
  <si>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</si>
  <si>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</si>
  <si>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</si>
  <si>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</si>
  <si>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</si>
  <si>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</si>
  <si>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</si>
  <si>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</si>
  <si>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</si>
  <si>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</si>
  <si>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</si>
  <si>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</si>
  <si>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</si>
  <si>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</si>
  <si>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</si>
  <si>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</si>
  <si>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</si>
  <si>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</si>
  <si>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</si>
  <si>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</si>
  <si>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</si>
  <si>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</si>
  <si>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</si>
  <si>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</si>
  <si>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</si>
  <si>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</si>
  <si>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</si>
  <si>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</si>
  <si>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</si>
  <si>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</si>
  <si>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</si>
  <si>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</si>
  <si>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</si>
  <si>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</si>
  <si>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</si>
  <si>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</si>
  <si>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</si>
  <si>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</si>
  <si>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</si>
  <si>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</si>
  <si>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</si>
  <si>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</si>
  <si>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</si>
  <si>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</si>
  <si>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</si>
  <si>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</si>
  <si>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</si>
  <si>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</si>
  <si>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</si>
  <si>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</si>
  <si>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</si>
  <si>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</si>
  <si>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</si>
  <si>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</si>
  <si>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</si>
  <si>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</si>
  <si>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</si>
  <si>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</si>
  <si>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</si>
  <si>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</si>
  <si>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</si>
  <si>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</si>
  <si>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</si>
  <si>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</si>
  <si>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</si>
  <si>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</si>
  <si>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</si>
  <si>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</si>
  <si>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</si>
  <si>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</si>
  <si>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</si>
  <si>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</si>
  <si>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</si>
  <si>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</si>
  <si>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</si>
  <si>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</si>
  <si>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</si>
  <si>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</si>
  <si>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</si>
  <si>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</si>
  <si>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</si>
  <si>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</si>
  <si>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</si>
  <si>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</si>
  <si>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</si>
  <si>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</si>
  <si>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</si>
  <si>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</si>
  <si>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</si>
  <si>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</si>
  <si>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</si>
  <si>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</si>
  <si>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</si>
  <si>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</si>
  <si>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</si>
  <si>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</si>
  <si>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</si>
  <si>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</si>
  <si>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</si>
  <si>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</si>
  <si>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</si>
  <si>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</si>
  <si>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</si>
  <si>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</si>
  <si>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</si>
  <si>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</si>
  <si>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</si>
  <si>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</si>
  <si>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</si>
  <si>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</si>
  <si>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</si>
  <si>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</si>
  <si>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</si>
  <si>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</si>
  <si>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</si>
  <si>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</si>
  <si>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</si>
  <si>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</si>
  <si>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</si>
  <si>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</si>
  <si>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</si>
  <si>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</si>
  <si>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</si>
  <si>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</si>
  <si>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</si>
  <si>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</si>
  <si>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</si>
  <si>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</si>
  <si>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</si>
  <si>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</si>
  <si>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</si>
  <si>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</si>
  <si>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</si>
  <si>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</si>
  <si>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</si>
  <si>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</si>
  <si>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</si>
  <si>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</si>
  <si>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</si>
  <si>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</si>
  <si>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</si>
  <si>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</si>
  <si>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</si>
  <si>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</si>
  <si>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</si>
  <si>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</si>
  <si>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</si>
  <si>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</si>
  <si>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</si>
  <si>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</si>
  <si>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</si>
  <si>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</si>
  <si>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</si>
  <si>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</si>
  <si>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</si>
  <si>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</si>
  <si>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</si>
  <si>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</si>
  <si>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</si>
  <si>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</si>
  <si>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</si>
  <si>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</si>
  <si>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</si>
  <si>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</si>
  <si>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</si>
  <si>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</si>
  <si>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</si>
  <si>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</si>
  <si>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</si>
  <si>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</si>
  <si>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</si>
  <si>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</si>
  <si>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</si>
  <si>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</si>
  <si>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</si>
  <si>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</si>
  <si>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</si>
  <si>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</si>
  <si>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</si>
  <si>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</si>
  <si>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</si>
  <si>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</si>
  <si>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</si>
  <si>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</si>
  <si>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</si>
  <si>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</si>
  <si>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</si>
  <si>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</si>
  <si>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</si>
  <si>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</si>
  <si>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</si>
  <si>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</si>
  <si>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</si>
  <si>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</si>
  <si>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</si>
  <si>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</si>
  <si>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</si>
  <si>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</si>
  <si>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</si>
  <si>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</si>
  <si>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</si>
  <si>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</si>
  <si>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</si>
  <si>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</si>
  <si>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</si>
  <si>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</si>
  <si>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</si>
  <si>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</si>
  <si>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</si>
  <si>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</si>
  <si>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</si>
  <si>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</si>
  <si>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</si>
  <si>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</si>
  <si>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</si>
  <si>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</si>
  <si>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</si>
  <si>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</si>
  <si>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</si>
  <si>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</si>
  <si>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</si>
  <si>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</si>
  <si>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</si>
  <si>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</si>
  <si>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</si>
  <si>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</si>
  <si>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</si>
  <si>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</si>
  <si>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</si>
  <si>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</si>
  <si>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</si>
  <si>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</si>
  <si>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</si>
  <si>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</si>
  <si>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</si>
  <si>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</si>
  <si>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</si>
  <si>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</si>
  <si>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</si>
  <si>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</si>
  <si>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</si>
  <si>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</si>
  <si>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</si>
  <si>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</si>
  <si>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</si>
  <si>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</si>
  <si>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</si>
  <si>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</si>
  <si>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</si>
  <si>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</si>
  <si>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</si>
  <si>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</si>
  <si>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</si>
  <si>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</si>
  <si>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</si>
  <si>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</si>
  <si>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</si>
  <si>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</si>
  <si>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</si>
  <si>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</si>
  <si>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</si>
  <si>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</si>
  <si>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</si>
  <si>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</si>
  <si>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</si>
  <si>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</si>
  <si>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</si>
  <si>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</si>
  <si>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</si>
  <si>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</si>
  <si>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</si>
  <si>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</si>
  <si>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</si>
  <si>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</si>
  <si>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</si>
  <si>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</si>
  <si>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</si>
  <si>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</si>
  <si>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</si>
  <si>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</si>
  <si>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</si>
  <si>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</si>
  <si>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</si>
  <si>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</si>
  <si>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</si>
  <si>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</si>
  <si>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</si>
  <si>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</si>
  <si>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</si>
  <si>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</si>
  <si>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</si>
  <si>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</si>
  <si>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</si>
  <si>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</si>
  <si>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</si>
  <si>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</si>
  <si>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</si>
  <si>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</si>
  <si>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</si>
  <si>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</si>
  <si>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</si>
  <si>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</si>
  <si>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</si>
  <si>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</si>
  <si>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</si>
  <si>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</si>
  <si>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</si>
  <si>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</si>
  <si>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</si>
  <si>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</si>
  <si>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</si>
  <si>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</si>
  <si>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</si>
  <si>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</si>
  <si>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</si>
  <si>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</si>
  <si>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</si>
  <si>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</si>
  <si>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</si>
  <si>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</si>
  <si>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</si>
  <si>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</si>
  <si>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</si>
  <si>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</si>
  <si>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</si>
  <si>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</si>
  <si>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</si>
  <si>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</si>
  <si>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</si>
  <si>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</si>
  <si>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</si>
  <si>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</si>
  <si>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</si>
  <si>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</si>
  <si>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</si>
  <si>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</si>
  <si>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</si>
  <si>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</si>
  <si>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</si>
  <si>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</si>
  <si>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</si>
  <si>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</si>
  <si>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</si>
  <si>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</si>
  <si>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</si>
  <si>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</si>
  <si>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</si>
  <si>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</si>
  <si>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</si>
  <si>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</si>
  <si>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</si>
  <si>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</si>
  <si>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</si>
  <si>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</si>
  <si>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</si>
  <si>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</si>
  <si>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</si>
  <si>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</si>
  <si>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</si>
  <si>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</si>
  <si>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</si>
  <si>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</si>
  <si>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</si>
  <si>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</si>
  <si>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</si>
  <si>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</si>
  <si>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</si>
  <si>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</si>
  <si>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</si>
  <si>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</si>
  <si>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</si>
  <si>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</si>
  <si>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</si>
  <si>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</si>
  <si>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</si>
  <si>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</si>
  <si>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</si>
  <si>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</si>
  <si>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</si>
  <si>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</si>
  <si>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</si>
  <si>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</si>
  <si>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</si>
  <si>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</si>
  <si>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</si>
  <si>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</si>
  <si>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</si>
  <si>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</si>
  <si>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</si>
  <si>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</si>
  <si>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</si>
  <si>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</si>
  <si>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</si>
  <si>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</si>
  <si>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</si>
  <si>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</si>
  <si>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</si>
  <si>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</si>
  <si>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</si>
  <si>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</si>
  <si>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</si>
  <si>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</si>
  <si>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</si>
  <si>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</si>
  <si>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</si>
  <si>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</si>
  <si>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</si>
  <si>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</si>
  <si>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</si>
  <si>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</si>
  <si>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</si>
  <si>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</si>
  <si>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</si>
  <si>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</si>
  <si>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</si>
  <si>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</si>
  <si>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</si>
  <si>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</si>
  <si>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</si>
  <si>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</si>
  <si>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</si>
  <si>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</si>
  <si>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</si>
  <si>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</si>
  <si>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</si>
  <si>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</si>
  <si>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</si>
  <si>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</si>
  <si>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</si>
  <si>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</si>
  <si>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</si>
  <si>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</si>
  <si>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</si>
  <si>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</si>
  <si>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</si>
  <si>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</si>
  <si>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</si>
  <si>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</si>
  <si>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</si>
  <si>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</si>
  <si>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</si>
  <si>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</si>
  <si>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</si>
  <si>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</si>
  <si>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</si>
  <si>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</si>
  <si>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</si>
  <si>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</si>
  <si>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</si>
  <si>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</si>
  <si>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</si>
  <si>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</si>
  <si>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</si>
  <si>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</si>
  <si>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</si>
  <si>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</si>
  <si>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</si>
  <si>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</si>
  <si>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</si>
  <si>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</si>
  <si>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</si>
  <si>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</si>
  <si>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</si>
  <si>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</si>
  <si>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</si>
  <si>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</si>
  <si>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</si>
  <si>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</si>
  <si>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</si>
  <si>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</si>
  <si>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</si>
  <si>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</si>
  <si>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</si>
  <si>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</si>
  <si>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</si>
  <si>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</si>
  <si>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</si>
  <si>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</si>
  <si>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</si>
  <si>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</si>
  <si>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</si>
  <si>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</si>
  <si>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</si>
  <si>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</si>
  <si>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</si>
  <si>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</si>
  <si>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</si>
  <si>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</si>
  <si>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</si>
  <si>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</si>
  <si>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</si>
  <si>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</si>
  <si>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</si>
  <si>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</si>
  <si>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</si>
  <si>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</si>
  <si>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</si>
  <si>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</si>
  <si>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</si>
  <si>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</si>
  <si>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</si>
  <si>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</si>
  <si>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</si>
  <si>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</si>
  <si>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</si>
  <si>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</si>
  <si>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</si>
  <si>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</si>
  <si>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</si>
  <si>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</si>
  <si>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</si>
  <si>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</si>
  <si>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</si>
  <si>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</si>
  <si>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</si>
  <si>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</si>
  <si>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</si>
  <si>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</si>
  <si>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</si>
  <si>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</si>
  <si>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</si>
  <si>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</si>
  <si>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</si>
  <si>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</si>
  <si>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</si>
  <si>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</si>
  <si>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</si>
  <si>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</si>
  <si>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</si>
  <si>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</si>
  <si>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</si>
  <si>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</si>
  <si>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</si>
  <si>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</si>
  <si>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</si>
  <si>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</si>
  <si>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</si>
  <si>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</si>
  <si>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</si>
  <si>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</si>
  <si>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</si>
  <si>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</si>
  <si>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</si>
  <si>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</si>
  <si>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</si>
  <si>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</si>
  <si>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</si>
  <si>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</si>
  <si>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</si>
  <si>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</si>
  <si>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</si>
  <si>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</si>
  <si>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</si>
  <si>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</si>
  <si>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</si>
  <si>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</si>
  <si>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</si>
  <si>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</si>
  <si>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</si>
  <si>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</si>
  <si>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</si>
  <si>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</si>
  <si>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</si>
  <si>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</si>
  <si>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</si>
  <si>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</si>
  <si>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</si>
  <si>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</si>
  <si>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</si>
  <si>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</si>
  <si>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</si>
  <si>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</si>
  <si>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</si>
  <si>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</si>
  <si>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</si>
  <si>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</si>
  <si>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</si>
  <si>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</si>
  <si>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</si>
  <si>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</si>
  <si>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</si>
  <si>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</si>
  <si>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</si>
  <si>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</si>
  <si>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</si>
  <si>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</si>
  <si>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</si>
  <si>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</si>
  <si>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</si>
  <si>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</si>
  <si>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</si>
  <si>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</si>
  <si>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</si>
  <si>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</si>
  <si>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</si>
  <si>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</si>
  <si>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</si>
  <si>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</si>
  <si>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</si>
  <si>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</si>
  <si>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</si>
  <si>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</si>
  <si>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</si>
  <si>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</si>
  <si>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</si>
  <si>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</si>
  <si>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</si>
  <si>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</si>
  <si>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</si>
  <si>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</si>
  <si>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</si>
  <si>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</si>
  <si>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</si>
  <si>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</si>
  <si>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</si>
  <si>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</si>
  <si>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</si>
  <si>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</si>
  <si>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</si>
  <si>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</si>
  <si>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</si>
  <si>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</si>
  <si>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</si>
  <si>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</si>
  <si>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</si>
  <si>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</si>
  <si>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</si>
  <si>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</si>
  <si>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</si>
  <si>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</si>
  <si>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</si>
  <si>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</si>
  <si>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</si>
  <si>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</si>
  <si>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</si>
  <si>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</si>
  <si>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</si>
  <si>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</si>
  <si>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</si>
  <si>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</si>
  <si>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</si>
  <si>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</si>
  <si>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</si>
  <si>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</si>
  <si>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</si>
  <si>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</si>
  <si>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</si>
  <si>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</si>
  <si>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</si>
  <si>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</si>
  <si>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</si>
  <si>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</si>
  <si>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</si>
  <si>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</si>
  <si>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</si>
  <si>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</si>
  <si>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</si>
  <si>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</si>
  <si>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</si>
  <si>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</si>
  <si>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</si>
  <si>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</si>
  <si>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</si>
  <si>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</si>
  <si>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</si>
  <si>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</si>
  <si>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</si>
  <si>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</si>
  <si>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</si>
  <si>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</si>
  <si>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</si>
  <si>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</si>
  <si>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</si>
  <si>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</si>
  <si>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</si>
  <si>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</si>
  <si>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</si>
  <si>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</si>
  <si>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</si>
  <si>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</si>
  <si>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</si>
  <si>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</si>
  <si>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</si>
  <si>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</si>
  <si>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</si>
  <si>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</si>
  <si>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</si>
  <si>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</si>
  <si>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</si>
  <si>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</si>
  <si>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</si>
  <si>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</si>
  <si>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</si>
  <si>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</si>
  <si>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</si>
  <si>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</si>
  <si>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</si>
  <si>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</si>
  <si>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</si>
  <si>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</si>
  <si>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</si>
  <si>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</si>
  <si>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</si>
  <si>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</si>
  <si>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</si>
  <si>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</si>
  <si>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</si>
  <si>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</si>
  <si>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</si>
  <si>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</si>
  <si>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</si>
  <si>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</si>
  <si>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</si>
  <si>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</si>
  <si>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</si>
  <si>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</si>
  <si>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</si>
  <si>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</si>
  <si>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</si>
  <si>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</si>
  <si>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</si>
  <si>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</si>
  <si>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</si>
  <si>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</si>
  <si>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</si>
  <si>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</si>
  <si>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</si>
  <si>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</si>
  <si>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</si>
  <si>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</si>
  <si>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</si>
  <si>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</si>
  <si>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</si>
  <si>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</si>
  <si>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</si>
  <si>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</si>
  <si>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</si>
  <si>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</si>
  <si>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</si>
  <si>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</si>
  <si>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</si>
  <si>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</si>
  <si>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</si>
  <si>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</si>
  <si>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</si>
  <si>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</si>
  <si>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</si>
  <si>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</si>
  <si>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</si>
  <si>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</si>
  <si>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</si>
  <si>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</si>
  <si>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</si>
  <si>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</si>
  <si>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</si>
  <si>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</si>
  <si>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</si>
  <si>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</si>
  <si>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</si>
  <si>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</si>
  <si>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</si>
  <si>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</si>
  <si>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</si>
  <si>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</si>
  <si>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</si>
  <si>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</si>
  <si>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</si>
  <si>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</si>
  <si>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</si>
  <si>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</si>
  <si>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</si>
  <si>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</si>
  <si>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</si>
  <si>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</si>
  <si>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</si>
  <si>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</si>
  <si>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</si>
  <si>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</si>
  <si>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</si>
  <si>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</si>
  <si>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</si>
  <si>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</si>
  <si>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</si>
  <si>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</si>
  <si>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</si>
  <si>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</si>
  <si>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</si>
  <si>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</si>
  <si>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</si>
  <si>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</si>
  <si>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</si>
  <si>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</si>
  <si>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</si>
  <si>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</si>
  <si>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</si>
  <si>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</si>
  <si>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</si>
  <si>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</si>
  <si>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</si>
  <si>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</si>
  <si>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</si>
  <si>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</si>
  <si>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</si>
  <si>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</si>
  <si>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</si>
  <si>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</si>
  <si>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</si>
  <si>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</si>
  <si>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</si>
  <si>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</si>
  <si>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</si>
  <si>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</si>
  <si>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</si>
  <si>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</si>
  <si>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</si>
  <si>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</si>
  <si>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</si>
  <si>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</si>
  <si>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</si>
  <si>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</si>
  <si>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</si>
  <si>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</si>
  <si>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</si>
  <si>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</si>
  <si>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</si>
  <si>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</si>
  <si>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</si>
  <si>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</si>
  <si>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</si>
  <si>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</si>
  <si>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</si>
  <si>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</si>
  <si>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</si>
  <si>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</si>
  <si>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</si>
  <si>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</si>
  <si>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</si>
  <si>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</si>
  <si>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</si>
  <si>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</si>
  <si>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</si>
  <si>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</si>
  <si>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</si>
  <si>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</si>
  <si>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</si>
  <si>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</si>
  <si>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</si>
  <si>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</si>
  <si>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</si>
  <si>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</si>
  <si>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</si>
  <si>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</si>
  <si>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</si>
  <si>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</si>
  <si>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</si>
  <si>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</si>
  <si>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</si>
  <si>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</si>
  <si>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</si>
  <si>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</si>
  <si>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</si>
  <si>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</si>
  <si>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</si>
  <si>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</si>
  <si>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</si>
  <si>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</si>
  <si>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</si>
  <si>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</si>
  <si>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</si>
  <si>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</si>
  <si>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</si>
  <si>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</si>
  <si>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</si>
  <si>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</si>
  <si>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</si>
  <si>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</si>
  <si>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</si>
  <si>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</si>
  <si>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</si>
  <si>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</si>
  <si>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</si>
  <si>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</si>
  <si>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</si>
  <si>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</si>
  <si>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</si>
  <si>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</si>
  <si>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</si>
  <si>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</si>
  <si>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</si>
  <si>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</si>
  <si>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</si>
  <si>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</si>
  <si>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</si>
  <si>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</si>
  <si>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</si>
  <si>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</si>
  <si>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</si>
  <si>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</si>
  <si>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</si>
  <si>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</si>
  <si>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</si>
  <si>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</si>
  <si>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</si>
  <si>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</si>
  <si>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</si>
  <si>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</si>
  <si>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</si>
  <si>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</si>
  <si>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</si>
  <si>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</si>
  <si>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</si>
  <si>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</si>
  <si>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</si>
  <si>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</si>
  <si>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</si>
  <si>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</si>
  <si>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</si>
  <si>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</si>
  <si>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</si>
  <si>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</si>
  <si>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</si>
  <si>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</si>
  <si>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</si>
  <si>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</si>
  <si>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</si>
  <si>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</si>
  <si>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</si>
  <si>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</si>
  <si>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</si>
  <si>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</si>
  <si>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</si>
  <si>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</si>
  <si>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</si>
  <si>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</si>
  <si>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</si>
  <si>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</si>
  <si>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</si>
  <si>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</si>
  <si>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</si>
  <si>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</si>
  <si>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</si>
  <si>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</si>
  <si>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</si>
  <si>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</si>
  <si>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</si>
  <si>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</si>
  <si>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</si>
  <si>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</si>
  <si>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</si>
  <si>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</si>
  <si>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</si>
  <si>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</si>
  <si>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</si>
  <si>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</si>
  <si>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</si>
  <si>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</si>
  <si>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</si>
  <si>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</si>
  <si>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</si>
  <si>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</si>
  <si>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</si>
  <si>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</si>
  <si>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</si>
  <si>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</si>
  <si>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</si>
  <si>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</si>
  <si>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</si>
  <si>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</si>
  <si>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</si>
  <si>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</si>
  <si>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</si>
  <si>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</si>
  <si>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</si>
  <si>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</si>
  <si>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</si>
  <si>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</si>
  <si>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</si>
  <si>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</si>
  <si>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</si>
  <si>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</si>
  <si>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</si>
  <si>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</si>
  <si>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</si>
  <si>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</si>
  <si>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</si>
  <si>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</si>
  <si>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</si>
  <si>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</si>
  <si>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</si>
  <si>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</si>
  <si>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</si>
  <si>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</si>
  <si>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</si>
  <si>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</si>
  <si>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</si>
  <si>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</si>
  <si>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</si>
  <si>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</si>
  <si>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</si>
  <si>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</si>
  <si>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</si>
  <si>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</si>
  <si>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</si>
  <si>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</si>
  <si>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</si>
  <si>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</si>
  <si>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</si>
  <si>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</si>
  <si>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</si>
  <si>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</si>
  <si>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</si>
  <si>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</si>
  <si>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</si>
  <si>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</si>
  <si>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</si>
  <si>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</si>
  <si>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</si>
  <si>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</si>
  <si>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</si>
  <si>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</si>
  <si>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</si>
  <si>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</si>
  <si>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</si>
  <si>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</si>
  <si>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</si>
  <si>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</si>
  <si>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</si>
  <si>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</si>
  <si>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</si>
  <si>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</si>
  <si>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</si>
  <si>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</si>
  <si>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</si>
  <si>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</si>
  <si>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</si>
  <si>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</si>
  <si>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</si>
  <si>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</si>
  <si>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</si>
  <si>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</si>
  <si>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</si>
  <si>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</si>
  <si>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</si>
  <si>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</si>
  <si>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</si>
  <si>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</si>
  <si>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</si>
  <si>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</si>
  <si>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</si>
  <si>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</si>
  <si>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</si>
  <si>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</si>
  <si>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</si>
  <si>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</si>
  <si>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</si>
  <si>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</si>
  <si>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</si>
  <si>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</si>
  <si>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</si>
  <si>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</si>
  <si>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</si>
  <si>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</si>
  <si>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</si>
  <si>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</si>
  <si>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</si>
  <si>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</si>
  <si>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</si>
  <si>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</si>
  <si>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</si>
  <si>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</si>
  <si>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</si>
  <si>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</si>
  <si>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</si>
  <si>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</si>
  <si>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</si>
  <si>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</si>
  <si>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</si>
  <si>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</si>
  <si>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</si>
  <si>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</si>
  <si>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</si>
  <si>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</si>
  <si>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</si>
  <si>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</si>
  <si>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</si>
  <si>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</si>
  <si>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</si>
  <si>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</si>
  <si>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</si>
  <si>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</si>
  <si>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</si>
  <si>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</si>
  <si>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</si>
  <si>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</si>
  <si>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</si>
  <si>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</si>
  <si>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</si>
  <si>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</si>
  <si>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</si>
  <si>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</si>
  <si>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</si>
  <si>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</si>
  <si>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</si>
  <si>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</si>
  <si>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</si>
  <si>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</si>
  <si>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</si>
  <si>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</si>
  <si>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</si>
  <si>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</si>
  <si>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</si>
  <si>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</si>
  <si>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</si>
  <si>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</si>
  <si>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</si>
  <si>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</si>
  <si>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</si>
  <si>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</si>
  <si>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</si>
  <si>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</si>
  <si>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</si>
  <si>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</si>
  <si>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</si>
  <si>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</si>
  <si>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</si>
  <si>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</si>
  <si>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</si>
  <si>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</si>
  <si>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</si>
  <si>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</si>
  <si>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</si>
  <si>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</si>
  <si>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</si>
  <si>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</si>
  <si>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</si>
  <si>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</si>
  <si>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</si>
  <si>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</si>
  <si>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</si>
  <si>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</si>
  <si>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</si>
  <si>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</si>
  <si>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</si>
  <si>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</si>
  <si>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</si>
  <si>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</si>
  <si>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</si>
  <si>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</si>
  <si>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</si>
  <si>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</si>
  <si>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</si>
  <si>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</si>
  <si>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</si>
  <si>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</si>
  <si>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</si>
  <si>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</si>
  <si>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</si>
  <si>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</si>
  <si>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</si>
  <si>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</si>
  <si>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</si>
  <si>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</si>
  <si>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</si>
  <si>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</si>
  <si>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</si>
  <si>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</si>
  <si>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</si>
  <si>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</si>
  <si>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</si>
  <si>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</si>
  <si>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</si>
  <si>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</si>
  <si>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</si>
  <si>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</si>
  <si>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</si>
  <si>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</si>
  <si>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</si>
  <si>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</si>
  <si>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</si>
  <si>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</si>
  <si>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</si>
  <si>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</si>
  <si>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</si>
  <si>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</si>
  <si>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</si>
  <si>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</si>
  <si>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</si>
  <si>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</si>
  <si>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</si>
  <si>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</si>
  <si>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</si>
  <si>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</si>
  <si>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</si>
  <si>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</si>
  <si>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</si>
  <si>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</si>
  <si>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</si>
  <si>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</si>
  <si>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</si>
  <si>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</si>
  <si>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</si>
  <si>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</si>
  <si>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</si>
  <si>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</si>
  <si>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</si>
  <si>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</si>
  <si>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</si>
  <si>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</si>
  <si>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</si>
  <si>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</si>
  <si>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</si>
  <si>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</si>
  <si>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</si>
  <si>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</si>
  <si>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</si>
  <si>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</si>
  <si>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</si>
  <si>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</si>
  <si>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</si>
  <si>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</si>
  <si>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</si>
  <si>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</si>
  <si>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</si>
  <si>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</si>
  <si>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</si>
  <si>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</si>
  <si>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</si>
  <si>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</si>
  <si>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</si>
  <si>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</si>
  <si>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</si>
  <si>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</si>
  <si>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</si>
  <si>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</si>
  <si>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</si>
  <si>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</si>
  <si>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</si>
  <si>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</si>
  <si>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</si>
  <si>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</si>
  <si>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</si>
  <si>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</si>
  <si>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</si>
  <si>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</si>
  <si>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</si>
  <si>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</si>
  <si>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</si>
  <si>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</si>
  <si>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</si>
  <si>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</si>
  <si>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</si>
  <si>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</si>
  <si>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</si>
  <si>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</si>
  <si>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</si>
  <si>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</si>
  <si>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</si>
  <si>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</si>
  <si>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</si>
  <si>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</si>
  <si>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</si>
  <si>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</si>
  <si>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</si>
  <si>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</si>
  <si>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</si>
  <si>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</si>
  <si>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</si>
  <si>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</si>
  <si>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</si>
  <si>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</si>
  <si>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</si>
  <si>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</si>
  <si>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</si>
  <si>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</si>
  <si>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</si>
  <si>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</si>
  <si>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</si>
  <si>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</si>
  <si>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</si>
  <si>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</si>
  <si>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</si>
  <si>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</si>
  <si>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</si>
  <si>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</si>
  <si>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</si>
  <si>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</si>
  <si>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</si>
  <si>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</si>
  <si>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</si>
  <si>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</si>
  <si>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</si>
  <si>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</si>
  <si>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</si>
  <si>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</si>
  <si>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</si>
  <si>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</si>
  <si>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</si>
  <si>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</si>
  <si>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</si>
  <si>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</si>
  <si>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</si>
  <si>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</si>
  <si>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</si>
  <si>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</si>
  <si>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</si>
  <si>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</si>
  <si>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</si>
  <si>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</si>
  <si>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</si>
  <si>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</si>
  <si>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</si>
  <si>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</si>
  <si>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</si>
  <si>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</si>
  <si>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</si>
  <si>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</si>
  <si>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</si>
  <si>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</si>
  <si>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</si>
  <si>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</si>
  <si>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</si>
  <si>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</si>
  <si>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</si>
  <si>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</si>
  <si>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</si>
  <si>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</si>
  <si>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</si>
  <si>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</si>
  <si>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</si>
  <si>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</si>
  <si>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</si>
  <si>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</si>
  <si>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</si>
  <si>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</si>
  <si>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</si>
  <si>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</si>
  <si>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</si>
  <si>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</si>
  <si>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</si>
  <si>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</si>
  <si>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</si>
  <si>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</si>
  <si>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</si>
  <si>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</si>
  <si>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</si>
  <si>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</si>
  <si>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</si>
  <si>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</si>
  <si>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</si>
  <si>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</si>
  <si>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</si>
  <si>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</si>
  <si>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</si>
  <si>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</si>
  <si>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</si>
  <si>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</si>
  <si>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</si>
  <si>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</si>
  <si>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</si>
  <si>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</si>
  <si>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</si>
  <si>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</si>
  <si>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</si>
  <si>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</si>
  <si>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</si>
  <si>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</si>
  <si>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</si>
  <si>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</si>
  <si>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</si>
  <si>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</si>
  <si>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</si>
  <si>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</si>
  <si>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</si>
  <si>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</si>
  <si>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</si>
  <si>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</si>
  <si>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</si>
  <si>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</si>
  <si>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</si>
  <si>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</si>
  <si>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</si>
  <si>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</si>
  <si>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</si>
  <si>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</si>
  <si>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</si>
  <si>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</si>
  <si>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</si>
  <si>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</si>
  <si>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</si>
  <si>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</si>
  <si>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</si>
  <si>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</si>
  <si>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</si>
  <si>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</si>
  <si>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</si>
  <si>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</si>
  <si>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</si>
  <si>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</si>
  <si>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</si>
  <si>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</si>
  <si>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</si>
  <si>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</si>
  <si>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</si>
  <si>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</si>
  <si>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</si>
  <si>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</si>
  <si>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</si>
  <si>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</si>
  <si>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</si>
  <si>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</si>
  <si>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</si>
  <si>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</si>
  <si>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</si>
  <si>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</si>
  <si>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</si>
  <si>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</si>
  <si>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</si>
  <si>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</si>
  <si>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</si>
  <si>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</si>
  <si>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</si>
  <si>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</si>
  <si>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</si>
  <si>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</si>
  <si>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</si>
  <si>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</si>
  <si>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</si>
  <si>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</si>
  <si>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</si>
  <si>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</si>
  <si>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</si>
  <si>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</si>
  <si>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</si>
  <si>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</si>
  <si>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</si>
  <si>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</si>
  <si>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</si>
  <si>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</si>
  <si>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</si>
  <si>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</si>
  <si>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</si>
  <si>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</si>
  <si>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</si>
  <si>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</si>
  <si>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</si>
  <si>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</si>
  <si>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</si>
  <si>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</si>
  <si>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</si>
  <si>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</si>
  <si>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</si>
  <si>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</si>
  <si>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</si>
  <si>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</si>
  <si>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</si>
  <si>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</si>
  <si>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</si>
  <si>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</si>
  <si>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</si>
  <si>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</si>
  <si>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</si>
  <si>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</si>
  <si>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</si>
  <si>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</si>
  <si>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</si>
  <si>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</si>
  <si>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</si>
  <si>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</si>
  <si>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</si>
  <si>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</si>
  <si>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</si>
  <si>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</si>
  <si>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</si>
  <si>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</si>
  <si>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</si>
  <si>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</si>
  <si>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</si>
  <si>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</si>
  <si>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</si>
  <si>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</si>
  <si>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</si>
  <si>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</si>
  <si>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</si>
  <si>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</si>
  <si>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</si>
  <si>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</si>
  <si>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</si>
  <si>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</si>
  <si>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</si>
  <si>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</si>
  <si>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</si>
  <si>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</si>
  <si>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</si>
  <si>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</si>
  <si>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</si>
  <si>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</si>
  <si>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</si>
  <si>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</si>
  <si>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</si>
  <si>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</si>
  <si>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</si>
  <si>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</si>
  <si>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</si>
  <si>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</si>
  <si>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</si>
  <si>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</si>
  <si>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</si>
  <si>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</si>
  <si>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</si>
  <si>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</si>
  <si>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</si>
  <si>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</si>
  <si>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</si>
  <si>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</si>
  <si>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</si>
  <si>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</si>
  <si>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</si>
  <si>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</si>
  <si>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</si>
  <si>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</si>
  <si>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</si>
  <si>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</si>
  <si>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</si>
  <si>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</si>
  <si>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</si>
  <si>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</si>
  <si>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</si>
  <si>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</si>
  <si>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</si>
  <si>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</si>
  <si>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</si>
  <si>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</si>
  <si>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</si>
  <si>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</si>
  <si>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</si>
  <si>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</si>
  <si>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</si>
  <si>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</si>
  <si>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</si>
  <si>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</si>
  <si>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</si>
  <si>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</si>
  <si>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</si>
  <si>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</si>
  <si>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</si>
  <si>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</si>
  <si>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</si>
  <si>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</si>
  <si>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</si>
  <si>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</si>
  <si>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</si>
  <si>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</si>
  <si>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</si>
  <si>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</si>
  <si>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</si>
  <si>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</si>
  <si>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</si>
  <si>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</si>
  <si>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</si>
  <si>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</si>
  <si>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</si>
  <si>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</si>
  <si>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</si>
  <si>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</si>
  <si>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</si>
  <si>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</si>
  <si>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</si>
  <si>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</si>
  <si>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</si>
  <si>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</si>
  <si>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</si>
  <si>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</si>
  <si>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</si>
  <si>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</si>
  <si>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</si>
  <si>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</si>
  <si>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</si>
  <si>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</si>
  <si>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</si>
  <si>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</si>
  <si>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</si>
  <si>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</si>
  <si>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</si>
  <si>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</si>
  <si>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</si>
  <si>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</si>
  <si>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</si>
  <si>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</si>
  <si>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</si>
  <si>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</si>
  <si>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</si>
  <si>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</si>
  <si>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</si>
  <si>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</si>
  <si>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</si>
  <si>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</si>
  <si>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</si>
  <si>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</si>
  <si>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</si>
  <si>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</si>
  <si>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</si>
  <si>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</si>
  <si>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</si>
  <si>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</si>
  <si>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</si>
  <si>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</si>
  <si>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</si>
  <si>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</si>
  <si>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</si>
  <si>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</si>
  <si>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</si>
  <si>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</si>
  <si>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</si>
  <si>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</si>
  <si>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</si>
  <si>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</si>
  <si>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</si>
  <si>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</si>
  <si>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</si>
  <si>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</si>
  <si>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</si>
  <si>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</si>
  <si>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</si>
  <si>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</si>
  <si>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</si>
  <si>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</si>
  <si>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</si>
  <si>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</si>
  <si>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</si>
  <si>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</si>
  <si>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</si>
  <si>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</si>
  <si>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</si>
  <si>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</si>
  <si>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</si>
  <si>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</si>
  <si>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</si>
  <si>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</si>
  <si>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</si>
  <si>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</si>
  <si>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</si>
  <si>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</si>
  <si>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</si>
  <si>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</si>
  <si>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</si>
  <si>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</si>
  <si>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</si>
  <si>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</si>
  <si>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</si>
  <si>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</si>
  <si>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</si>
  <si>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</si>
  <si>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</si>
  <si>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</si>
  <si>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</si>
  <si>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</si>
  <si>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</si>
  <si>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</si>
  <si>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</si>
  <si>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</si>
  <si>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</si>
  <si>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</si>
  <si>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</si>
  <si>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</si>
  <si>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</si>
  <si>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</si>
  <si>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</si>
  <si>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</si>
  <si>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</si>
  <si>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</si>
  <si>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</si>
  <si>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</si>
  <si>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</si>
  <si>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</si>
  <si>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</si>
  <si>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</si>
  <si>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</si>
  <si>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</si>
  <si>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</si>
  <si>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</si>
  <si>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</si>
  <si>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</si>
  <si>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</si>
  <si>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</si>
  <si>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</si>
  <si>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</si>
  <si>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</si>
  <si>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</si>
  <si>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</si>
  <si>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</si>
  <si>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</si>
  <si>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</si>
  <si>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</si>
  <si>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</si>
  <si>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</si>
  <si>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</si>
  <si>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</si>
  <si>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</si>
  <si>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</si>
  <si>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</si>
  <si>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</si>
  <si>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</si>
  <si>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</si>
  <si>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</si>
  <si>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</si>
  <si>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</si>
  <si>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</si>
  <si>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</si>
  <si>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</si>
  <si>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</si>
  <si>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</si>
  <si>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</si>
  <si>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</si>
  <si>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</si>
  <si>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</si>
  <si>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</si>
  <si>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</si>
  <si>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</si>
  <si>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</si>
  <si>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</si>
  <si>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</si>
  <si>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</si>
  <si>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</si>
  <si>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</si>
  <si>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</si>
  <si>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</si>
  <si>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</si>
  <si>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</si>
  <si>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</si>
  <si>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</si>
  <si>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</si>
  <si>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</si>
  <si>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</si>
  <si>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</si>
  <si>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</si>
  <si>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</si>
  <si>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</si>
  <si>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</si>
  <si>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</si>
  <si>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</si>
  <si>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</si>
  <si>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</si>
  <si>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</si>
  <si>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</si>
  <si>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</si>
  <si>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</si>
  <si>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</si>
  <si>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</si>
  <si>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</si>
  <si>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</si>
  <si>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</si>
  <si>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</si>
  <si>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</si>
  <si>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</si>
  <si>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</si>
  <si>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</si>
  <si>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</si>
  <si>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</si>
  <si>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</si>
  <si>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</si>
  <si>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</si>
  <si>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</si>
  <si>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</si>
  <si>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</si>
  <si>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</si>
  <si>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</si>
  <si>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</si>
  <si>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</si>
  <si>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</si>
  <si>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</si>
  <si>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</si>
  <si>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</si>
  <si>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</si>
  <si>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</si>
  <si>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</si>
  <si>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</si>
  <si>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</si>
  <si>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</si>
  <si>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</si>
  <si>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</si>
  <si>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</si>
  <si>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</si>
  <si>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</si>
  <si>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</si>
  <si>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</si>
  <si>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</si>
  <si>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</si>
  <si>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</si>
  <si>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</si>
  <si>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</si>
  <si>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</si>
  <si>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</si>
  <si>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</si>
  <si>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</si>
  <si>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</si>
  <si>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</si>
  <si>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</si>
  <si>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</si>
  <si>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</si>
  <si>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</si>
  <si>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</si>
  <si>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</si>
  <si>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</si>
  <si>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</si>
  <si>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</si>
  <si>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</si>
  <si>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</si>
  <si>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</si>
  <si>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</si>
  <si>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</si>
  <si>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</si>
  <si>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</si>
  <si>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</si>
  <si>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</si>
  <si>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</si>
  <si>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</si>
  <si>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</si>
  <si>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</si>
  <si>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</si>
  <si>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</si>
  <si>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</si>
  <si>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</si>
  <si>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</si>
  <si>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</si>
  <si>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</si>
  <si>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</si>
  <si>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</si>
  <si>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</si>
  <si>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</si>
  <si>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</si>
  <si>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</si>
  <si>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</si>
  <si>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</si>
  <si>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</si>
  <si>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</si>
  <si>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</si>
  <si>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</si>
  <si>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</si>
  <si>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</si>
  <si>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</si>
  <si>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</si>
  <si>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</si>
  <si>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</si>
  <si>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</si>
  <si>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</si>
  <si>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</si>
  <si>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</si>
  <si>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</si>
  <si>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</si>
  <si>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</si>
  <si>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</si>
  <si>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</si>
  <si>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</si>
  <si>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</si>
  <si>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</si>
  <si>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</si>
  <si>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</si>
  <si>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</si>
  <si>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</si>
  <si>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</si>
  <si>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</si>
  <si>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</si>
  <si>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</si>
  <si>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</si>
  <si>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</si>
  <si>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</si>
  <si>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</si>
  <si>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</si>
  <si>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</si>
  <si>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</si>
  <si>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</si>
  <si>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</si>
  <si>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</si>
  <si>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</si>
  <si>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</si>
  <si>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</si>
  <si>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</si>
  <si>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</si>
  <si>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</si>
  <si>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</si>
  <si>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</si>
  <si>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</si>
  <si>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</si>
  <si>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</si>
  <si>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</si>
  <si>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</si>
  <si>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</si>
  <si>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</si>
  <si>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</si>
  <si>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</si>
  <si>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</si>
  <si>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</si>
  <si>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</si>
  <si>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</si>
  <si>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</si>
  <si>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</si>
  <si>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</si>
  <si>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</si>
  <si>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</si>
  <si>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</si>
  <si>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</si>
  <si>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</si>
  <si>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</si>
  <si>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</si>
  <si>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</si>
  <si>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</si>
  <si>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</si>
  <si>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</si>
  <si>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</si>
  <si>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</si>
  <si>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</si>
  <si>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</si>
  <si>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</si>
  <si>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</si>
  <si>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</si>
  <si>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</si>
  <si>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</si>
  <si>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</si>
  <si>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</si>
  <si>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</si>
  <si>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</si>
  <si>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</si>
  <si>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</si>
  <si>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</si>
  <si>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</si>
  <si>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</si>
  <si>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</si>
  <si>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</si>
  <si>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</si>
  <si>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</si>
  <si>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</si>
  <si>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</si>
  <si>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</si>
  <si>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</si>
  <si>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</si>
  <si>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</si>
  <si>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</si>
  <si>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</si>
  <si>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</si>
  <si>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</si>
  <si>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</si>
  <si>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</si>
  <si>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</si>
  <si>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</si>
  <si>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</si>
  <si>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</si>
  <si>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</si>
  <si>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</si>
  <si>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</si>
  <si>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</si>
  <si>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</si>
  <si>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</si>
  <si>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</si>
  <si>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</si>
  <si>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</si>
  <si>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</si>
  <si>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</si>
  <si>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</si>
  <si>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</si>
  <si>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</si>
  <si>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</si>
  <si>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</si>
  <si>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</si>
  <si>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</si>
  <si>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</si>
  <si>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</si>
  <si>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</si>
  <si>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</si>
  <si>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</si>
  <si>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</si>
  <si>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</si>
  <si>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</si>
  <si>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</si>
  <si>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</si>
  <si>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</si>
  <si>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</si>
  <si>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</si>
  <si>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</si>
  <si>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</si>
  <si>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</si>
  <si>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</si>
  <si>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</si>
  <si>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</si>
  <si>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</si>
  <si>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</si>
  <si>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</si>
  <si>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</si>
  <si>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</si>
  <si>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</si>
  <si>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</si>
  <si>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</si>
  <si>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</si>
  <si>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</si>
  <si>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</si>
  <si>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</si>
  <si>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</si>
  <si>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</si>
  <si>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</si>
  <si>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</si>
  <si>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</si>
  <si>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Contratos de arrendamiento de los inmuebles para la sede administrativa y operativa del SETP</t>
  </si>
  <si>
    <t>Mantenimiento general de equipos y oficina</t>
  </si>
  <si>
    <t>Terminal de Transferencia y Patio Taller Mamatoco</t>
  </si>
  <si>
    <t>Patio Taller Lucha</t>
  </si>
  <si>
    <t>Calle 30 Tramo 1b - 3 - 4 (kra 5ta a 9, kra 13 - 13B, Kra 13b - 17A)</t>
  </si>
  <si>
    <t>Carrera 5ta (Cll 22 - Av. Del Ferrocarril)</t>
  </si>
  <si>
    <t>Interventoría Patio Taller Lucha</t>
  </si>
  <si>
    <t>Interventoría Carrera 5ta (Cll 22 - Av. Del Ferrocarril)</t>
  </si>
  <si>
    <t xml:space="preserve">
43231512
43232407
43232604</t>
  </si>
  <si>
    <t>72121300
72121400</t>
  </si>
  <si>
    <t>72141000
72141100</t>
  </si>
  <si>
    <t>81101500
81101510</t>
  </si>
  <si>
    <t>Meses</t>
  </si>
  <si>
    <t>Licitación Pública</t>
  </si>
  <si>
    <t>431 77 77</t>
  </si>
  <si>
    <t>Concurso de Méritos</t>
  </si>
  <si>
    <t>info@setpsantamarta.gov.co</t>
  </si>
  <si>
    <t>Polizas Junta directiva</t>
  </si>
  <si>
    <t>Pólizas Multi-Riesgos</t>
  </si>
  <si>
    <t xml:space="preserve">Mínima Cuantía </t>
  </si>
  <si>
    <t>Contratación Directa</t>
  </si>
  <si>
    <t>Menor Cuantía</t>
  </si>
  <si>
    <t>N/A</t>
  </si>
  <si>
    <t>432 77 77</t>
  </si>
  <si>
    <t>433 77 77</t>
  </si>
  <si>
    <t>434 77 77</t>
  </si>
  <si>
    <t>435 77 77</t>
  </si>
  <si>
    <t>436 77 77</t>
  </si>
  <si>
    <t>437 77 77</t>
  </si>
  <si>
    <t>438 77 77</t>
  </si>
  <si>
    <t>439 77 77</t>
  </si>
  <si>
    <t>441 77 77</t>
  </si>
  <si>
    <t>442 77 77</t>
  </si>
  <si>
    <t>443 77 77</t>
  </si>
  <si>
    <t>444 77 77</t>
  </si>
  <si>
    <t>445 77 77</t>
  </si>
  <si>
    <t>446 77 77</t>
  </si>
  <si>
    <t>447 77 77</t>
  </si>
  <si>
    <t>448 77 77</t>
  </si>
  <si>
    <t>449 77 77</t>
  </si>
  <si>
    <t>Presupuesto General de la Nación-PGN</t>
  </si>
  <si>
    <t>Recursos propios (Alcaldías y Gobernaciones</t>
  </si>
  <si>
    <t>Adquisición de 65 licencias para estaciones de trabajo y 1 licencia para servidores del antivirus de Microsoft defender para Endpoint, como apoyo para el funcionamiento del Sistema Estratégico de Transporte Público de Santa Marta S.A.S.</t>
  </si>
  <si>
    <t xml:space="preserve">
43233205
</t>
  </si>
  <si>
    <t xml:space="preserve">
43212110
</t>
  </si>
  <si>
    <t xml:space="preserve">90111603
80141902
90101600
</t>
  </si>
  <si>
    <t>Contratar la prestación de servicios de apoyo logístico para la planeación, organización, administración, montaje y ejecución de los eventos y actividades programadas por el Sistema Estratégico de Transporte Público de Santa Marta S.A.S., por el sistema de precios unitarios fijos y monto agotable</t>
  </si>
  <si>
    <t>44120000
44121900
44122000
44103105
44103103</t>
  </si>
  <si>
    <t>47131700
52151500</t>
  </si>
  <si>
    <t>Suministro de elementos de Aseo y Cafetería</t>
  </si>
  <si>
    <t>Suministro de Papelería</t>
  </si>
  <si>
    <t>Adquisición de Mobiliario de Oficina, para las intalaciones del Sistema Estratégico de Transporte Público de Santa Marta S.A.S</t>
  </si>
  <si>
    <t xml:space="preserve">Menor Cuantía </t>
  </si>
  <si>
    <t>Jaime Bernal/Secretario General 
 Diego Lopez/Gerente</t>
  </si>
  <si>
    <t>Patio Taller Líbano</t>
  </si>
  <si>
    <t>Interventoria Patio Taller Líbano</t>
  </si>
  <si>
    <t>Interventoria Terminal de Transferencia y Patio Taller Mamatoco</t>
  </si>
  <si>
    <t>Septimbre</t>
  </si>
  <si>
    <t xml:space="preserve">Compra de software de licencias de autoCAD, para la dependencia del sistema estratégico de transporte público de santa marta S.A.S </t>
  </si>
  <si>
    <t xml:space="preserve">Contratar la adquisición de impresoras y escaneres multifuncionales para la ampliación de la infraestructura informática del Sistema Estratégico de Transporte Público de Santa Marta S.A.S </t>
  </si>
  <si>
    <t>Capacitación Bienestar</t>
  </si>
  <si>
    <t>Elementos de sistemas ( Disco duro interno (DSS), Baterias</t>
  </si>
  <si>
    <t>Mínima Cuantia</t>
  </si>
  <si>
    <t>Licencias Microsoft Office Corporativo</t>
  </si>
  <si>
    <t>Mínima Cuanía</t>
  </si>
  <si>
    <t>Prestar servicios profesionales para la realización de avalúos a fin de determinar el valor comercial, lucro cesante y/o daño emergente de predios requeridos para las obras del SETP, así mismo, para proceder a la actualización y correcciones de avalúos de unos predios afectados por las obras del SETP que sean necesarios,</t>
  </si>
  <si>
    <t>Gestión integral del material vegetal e inservibles en los predios afectados para la construcción y ampliación de la Calle 30.</t>
  </si>
  <si>
    <t>Demolición de los predios afectados por la implementación del sistema estratégico de transporte público de santa marta y adecuación de áreas sobrantes, mejoramiento de culatas, así como la recolección, traslado y disposición final a sitio autorizado del material de escombro</t>
  </si>
  <si>
    <t>Servicios profesionales para el apoyo y levantamiento topografico que se requiera en el área técnica de Gestión Presdial y Reasentamiento.</t>
  </si>
  <si>
    <t>Contratar el alquiler de vehículos para el desplazamiento de los funcionarios y contratistas del Sistema Estratégico de Transporte Público de Santa Marta S.A.S., para la atención de las diferentes actividades operativas propias de la entidad</t>
  </si>
  <si>
    <t>Tiqutes Funcionarios</t>
  </si>
  <si>
    <t>Prestación de servicios de apoyo para la Gestión Financiera, Administrativa, Jurídica y Contratación-ICLD</t>
  </si>
  <si>
    <t xml:space="preserve"> Prestación de servicios de apoyo para la Gestión predial y reasentamiento - ICLD</t>
  </si>
  <si>
    <t>Prestación de servicios de apoyo para la Gestión técnica - ICLD</t>
  </si>
  <si>
    <t>Prestación de servicios de apoyo para la Gestión de operaciones - ICLD</t>
  </si>
  <si>
    <t>Prestación de servicios de apoyo para la Gestión de comunicaciones - ICLD</t>
  </si>
  <si>
    <t xml:space="preserve"> Asesorias y Acompañamientos - ICLD</t>
  </si>
  <si>
    <t>Prestación de servicios de apoyo para la Logistica de inversión - Costos de movilización - Compra de tiquetes - Equipos de computo - ICLD</t>
  </si>
  <si>
    <t>Prestación de servicios de apoyo para la Gestión Jurídica de GPR y Técnica GPR</t>
  </si>
  <si>
    <t>Topografos</t>
  </si>
  <si>
    <t>Servicios de Salud Ocupacional</t>
  </si>
  <si>
    <t>56111500
56111507
56112000
56112108
72153613
72153606</t>
  </si>
  <si>
    <t>Muebles y enseres (Adqusicin de sillas para oficina)</t>
  </si>
  <si>
    <t>Cotratación Directa</t>
  </si>
  <si>
    <t>81102200
81151500
81111800
81112000
81161700</t>
  </si>
  <si>
    <t>Tecnología</t>
  </si>
  <si>
    <t>Si</t>
  </si>
  <si>
    <t xml:space="preserve">Febrero </t>
  </si>
  <si>
    <t>Interventoria Tecnología</t>
  </si>
  <si>
    <t xml:space="preserve">72101500
72102900
72103300
72141600
72151500
</t>
  </si>
  <si>
    <t>Mantenimiento Paraderos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</si>
</sst>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6" formatCode="&quot;$&quot;\ #,##0;[Red]\-&quot;$&quot;\ #,##0"/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#,##0.00\ \€"/>
    <numFmt numFmtId="165" formatCode="_-&quot;$&quot;\ * #,##0_-;\-&quot;$&quot;\ * #,##0_-;_-&quot;$&quot;\ * &quot;-&quot;??_-;_-@_-"/>
    <numFmt numFmtId="166" formatCode="_(&quot;$&quot;\ * #,##0_);_(&quot;$&quot;\ * \(#,##0\);_(&quot;$&quot;\ * &quot;-&quot;??_);_(@_)"/>
  </numFmts>
  <fonts count="11" x14ac:knownFonts="1">
    <font>
      <sz val="10"/>
      <color theme="1"/>
      <name val="Arial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2"/>
      <name val="Arial Narrow"/>
      <family val="2"/>
    </font>
    <font>
      <sz val="12"/>
      <color theme="1"/>
      <name val="Arial Narrow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0">
    <xf numFmtId="0" fontId="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2" borderId="1" applyNumberFormat="0" applyProtection="0">
      <alignment horizontal="left" vertical="center" wrapText="1"/>
    </xf>
    <xf numFmtId="0" fontId="1" fillId="3" borderId="0" applyNumberFormat="0" applyBorder="0" applyProtection="0">
      <alignment horizontal="center" vertical="center"/>
    </xf>
    <xf numFmtId="0" fontId="1" fillId="4" borderId="0" applyNumberFormat="0" applyBorder="0" applyProtection="0">
      <alignment horizontal="center" vertical="center"/>
    </xf>
    <xf numFmtId="0" fontId="1" fillId="2" borderId="0" applyNumberFormat="0" applyBorder="0" applyProtection="0">
      <alignment horizontal="center" vertical="center" wrapText="1"/>
    </xf>
    <xf numFmtId="0" fontId="1" fillId="2" borderId="0" applyNumberFormat="0" applyBorder="0" applyProtection="0">
      <alignment horizontal="right" vertical="center" wrapText="1"/>
    </xf>
    <xf numFmtId="0" fontId="1" fillId="5" borderId="0" applyNumberFormat="0" applyBorder="0" applyProtection="0">
      <alignment horizontal="center" vertical="center" wrapText="1"/>
    </xf>
    <xf numFmtId="0" fontId="2" fillId="5" borderId="0" applyNumberFormat="0" applyBorder="0" applyProtection="0">
      <alignment horizontal="right" vertical="center" wrapText="1"/>
    </xf>
    <xf numFmtId="49" fontId="2" fillId="0" borderId="0" applyFill="0" applyBorder="0" applyProtection="0">
      <alignment horizontal="left" vertical="center"/>
    </xf>
    <xf numFmtId="0" fontId="1" fillId="0" borderId="0" applyNumberFormat="0" applyFill="0" applyBorder="0" applyProtection="0">
      <alignment horizontal="left" vertical="center"/>
    </xf>
    <xf numFmtId="0" fontId="1" fillId="0" borderId="0" applyNumberFormat="0" applyFill="0" applyBorder="0" applyProtection="0">
      <alignment horizontal="right" vertical="center"/>
    </xf>
    <xf numFmtId="164" fontId="2" fillId="0" borderId="0" applyFill="0" applyBorder="0" applyProtection="0">
      <alignment horizontal="right" vertical="center"/>
    </xf>
    <xf numFmtId="14" fontId="2" fillId="0" borderId="0" applyFill="0" applyBorder="0" applyProtection="0">
      <alignment horizontal="right" vertical="center"/>
    </xf>
    <xf numFmtId="22" fontId="2" fillId="0" borderId="0" applyFill="0" applyBorder="0" applyProtection="0">
      <alignment horizontal="right" vertical="center"/>
    </xf>
    <xf numFmtId="3" fontId="2" fillId="0" borderId="0" applyFill="0" applyBorder="0" applyProtection="0">
      <alignment horizontal="right" vertical="center"/>
    </xf>
    <xf numFmtId="4" fontId="2" fillId="0" borderId="0" applyFill="0" applyBorder="0" applyProtection="0">
      <alignment horizontal="right" vertical="center"/>
    </xf>
    <xf numFmtId="0" fontId="2" fillId="0" borderId="1" applyNumberFormat="0" applyFill="0" applyProtection="0">
      <alignment horizontal="left" vertical="center"/>
    </xf>
    <xf numFmtId="164" fontId="2" fillId="0" borderId="1" applyFill="0" applyProtection="0">
      <alignment horizontal="right" vertical="center"/>
    </xf>
    <xf numFmtId="3" fontId="2" fillId="0" borderId="1" applyFill="0" applyProtection="0">
      <alignment horizontal="right" vertical="center"/>
    </xf>
    <xf numFmtId="4" fontId="2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4" fillId="7" borderId="0" applyNumberFormat="0" applyBorder="0" applyAlignment="0" applyProtection="0"/>
    <xf numFmtId="0" fontId="7" fillId="0" borderId="0"/>
    <xf numFmtId="0" fontId="8" fillId="0" borderId="0" applyNumberFormat="0" applyFill="0" applyBorder="0" applyAlignment="0" applyProtection="0"/>
  </cellStyleXfs>
  <cellXfs count="62">
    <xf numFmtId="0" fontId="0" fillId="0" borderId="0" xfId="0"/>
    <xf numFmtId="0" fontId="1" fillId="6" borderId="1" xfId="8" applyFill="1" applyBorder="1" applyProtection="1">
      <alignment horizontal="center" vertical="center"/>
    </xf>
    <xf numFmtId="49" fontId="2" fillId="0" borderId="1" xfId="14" applyBorder="1" applyProtection="1">
      <alignment horizontal="left" vertical="center"/>
    </xf>
    <xf numFmtId="3" fontId="2" fillId="0" borderId="1" xfId="20" applyBorder="1" applyProtection="1">
      <alignment horizontal="right" vertical="center"/>
    </xf>
    <xf numFmtId="0" fontId="0" fillId="0" borderId="0" xfId="0" applyProtection="1">
      <protection locked="0"/>
    </xf>
    <xf numFmtId="0" fontId="0" fillId="0" borderId="0" xfId="0" applyNumberFormat="1" applyProtection="1">
      <protection locked="0"/>
    </xf>
    <xf numFmtId="0" fontId="0" fillId="0" borderId="0" xfId="0" applyProtection="1">
      <protection locked="0"/>
    </xf>
    <xf numFmtId="165" fontId="0" fillId="0" borderId="0" xfId="1" applyNumberFormat="1" applyFont="1" applyProtection="1">
      <protection locked="0"/>
    </xf>
    <xf numFmtId="0" fontId="5" fillId="8" borderId="1" xfId="0" applyFont="1" applyFill="1" applyBorder="1" applyAlignment="1">
      <alignment horizontal="center" vertical="center" wrapText="1"/>
    </xf>
    <xf numFmtId="0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 wrapText="1"/>
      <protection locked="0"/>
    </xf>
    <xf numFmtId="165" fontId="0" fillId="8" borderId="1" xfId="1" applyNumberFormat="1" applyFont="1" applyFill="1" applyBorder="1" applyAlignment="1" applyProtection="1">
      <alignment horizontal="center" vertical="center"/>
      <protection locked="0"/>
    </xf>
    <xf numFmtId="165" fontId="0" fillId="8" borderId="2" xfId="1" applyNumberFormat="1" applyFont="1" applyFill="1" applyBorder="1" applyAlignment="1" applyProtection="1">
      <alignment horizontal="center" vertical="center"/>
      <protection locked="0"/>
    </xf>
    <xf numFmtId="0" fontId="8" fillId="8" borderId="1" xfId="29" applyFill="1" applyBorder="1" applyAlignment="1" applyProtection="1">
      <alignment horizontal="center" vertical="center"/>
      <protection locked="0"/>
    </xf>
    <xf numFmtId="0" fontId="0" fillId="8" borderId="0" xfId="0" applyFill="1"/>
    <xf numFmtId="0" fontId="6" fillId="8" borderId="1" xfId="27" applyFont="1" applyFill="1" applyBorder="1" applyAlignment="1">
      <alignment horizontal="center" vertical="center" wrapText="1"/>
    </xf>
    <xf numFmtId="0" fontId="5" fillId="8" borderId="1" xfId="27" applyFont="1" applyFill="1" applyBorder="1" applyAlignment="1">
      <alignment horizontal="center" vertical="center" wrapText="1"/>
    </xf>
    <xf numFmtId="0" fontId="0" fillId="8" borderId="4" xfId="0" applyFill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>
      <alignment horizontal="center" vertical="center" wrapText="1"/>
    </xf>
    <xf numFmtId="0" fontId="0" fillId="8" borderId="3" xfId="0" applyFill="1" applyBorder="1" applyAlignment="1" applyProtection="1">
      <alignment horizontal="center" vertical="center"/>
      <protection locked="0"/>
    </xf>
    <xf numFmtId="0" fontId="0" fillId="8" borderId="2" xfId="0" applyFill="1" applyBorder="1" applyAlignment="1" applyProtection="1">
      <alignment horizontal="center" vertical="center"/>
      <protection locked="0"/>
    </xf>
    <xf numFmtId="0" fontId="0" fillId="8" borderId="2" xfId="0" applyFill="1" applyBorder="1" applyAlignment="1" applyProtection="1">
      <alignment horizontal="center" vertical="center" wrapText="1"/>
      <protection locked="0"/>
    </xf>
    <xf numFmtId="166" fontId="6" fillId="8" borderId="4" xfId="0" applyNumberFormat="1" applyFont="1" applyFill="1" applyBorder="1" applyAlignment="1">
      <alignment horizontal="center" vertical="center"/>
    </xf>
    <xf numFmtId="0" fontId="5" fillId="8" borderId="1" xfId="28" applyFont="1" applyFill="1" applyBorder="1" applyAlignment="1">
      <alignment horizontal="center" vertical="center" wrapText="1"/>
    </xf>
    <xf numFmtId="165" fontId="0" fillId="8" borderId="3" xfId="1" applyNumberFormat="1" applyFont="1" applyFill="1" applyBorder="1" applyAlignment="1" applyProtection="1">
      <alignment horizontal="center" vertical="center"/>
      <protection locked="0"/>
    </xf>
    <xf numFmtId="165" fontId="0" fillId="8" borderId="1" xfId="0" applyNumberFormat="1" applyFill="1" applyBorder="1" applyAlignment="1" applyProtection="1">
      <alignment horizontal="center" vertical="center"/>
      <protection locked="0"/>
    </xf>
    <xf numFmtId="14" fontId="5" fillId="8" borderId="1" xfId="28" applyNumberFormat="1" applyFont="1" applyFill="1" applyBorder="1" applyAlignment="1">
      <alignment horizontal="center" vertical="center" wrapText="1"/>
    </xf>
    <xf numFmtId="0" fontId="0" fillId="8" borderId="1" xfId="0" applyNumberFormat="1" applyFill="1" applyBorder="1" applyAlignment="1" applyProtection="1">
      <alignment horizontal="center" vertical="center" wrapText="1"/>
      <protection locked="0"/>
    </xf>
    <xf numFmtId="0" fontId="0" fillId="8" borderId="0" xfId="0" applyFill="1" applyProtection="1">
      <protection locked="0"/>
    </xf>
    <xf numFmtId="0" fontId="0" fillId="8" borderId="1" xfId="0" applyFill="1" applyBorder="1" applyProtection="1">
      <protection locked="0"/>
    </xf>
    <xf numFmtId="0" fontId="0" fillId="8" borderId="1" xfId="0" applyFill="1" applyBorder="1"/>
    <xf numFmtId="0" fontId="1" fillId="9" borderId="1" xfId="8" applyFill="1" applyBorder="1" applyAlignment="1" applyProtection="1">
      <alignment horizontal="center" vertical="center" wrapText="1"/>
    </xf>
    <xf numFmtId="0" fontId="1" fillId="9" borderId="1" xfId="8" applyNumberFormat="1" applyFill="1" applyBorder="1" applyAlignment="1" applyProtection="1">
      <alignment horizontal="center" vertical="center" wrapText="1"/>
    </xf>
    <xf numFmtId="165" fontId="1" fillId="9" borderId="1" xfId="1" applyNumberFormat="1" applyFont="1" applyFill="1" applyBorder="1" applyAlignment="1" applyProtection="1">
      <alignment horizontal="center" vertical="center"/>
      <protection locked="0"/>
    </xf>
    <xf numFmtId="165" fontId="1" fillId="9" borderId="1" xfId="1" applyNumberFormat="1" applyFont="1" applyFill="1" applyBorder="1" applyAlignment="1" applyProtection="1">
      <alignment horizontal="center" vertical="center" wrapText="1"/>
      <protection locked="0"/>
    </xf>
    <xf numFmtId="0" fontId="0" fillId="9" borderId="0" xfId="0" applyFill="1" applyProtection="1">
      <protection locked="0"/>
    </xf>
    <xf numFmtId="0" fontId="0" fillId="9" borderId="0" xfId="0" applyFill="1"/>
    <xf numFmtId="0" fontId="1" fillId="9" borderId="1" xfId="8" applyFill="1" applyBorder="1" applyAlignment="1" applyProtection="1">
      <alignment horizontal="center" vertical="center"/>
    </xf>
    <xf numFmtId="0" fontId="0" fillId="8" borderId="0" xfId="0" applyFill="1" applyAlignment="1">
      <alignment horizontal="center" vertical="center"/>
    </xf>
    <xf numFmtId="166" fontId="5" fillId="8" borderId="6" xfId="0" applyNumberFormat="1" applyFont="1" applyFill="1" applyBorder="1" applyAlignment="1">
      <alignment horizontal="center" vertical="center" wrapText="1"/>
    </xf>
    <xf numFmtId="166" fontId="5" fillId="8" borderId="8" xfId="0" applyNumberFormat="1" applyFont="1" applyFill="1" applyBorder="1" applyAlignment="1">
      <alignment horizontal="center" vertical="center" wrapText="1"/>
    </xf>
    <xf numFmtId="166" fontId="5" fillId="8" borderId="7" xfId="0" applyNumberFormat="1" applyFont="1" applyFill="1" applyBorder="1" applyAlignment="1">
      <alignment horizontal="center" vertical="center" wrapText="1"/>
    </xf>
    <xf numFmtId="166" fontId="5" fillId="8" borderId="5" xfId="0" applyNumberFormat="1" applyFont="1" applyFill="1" applyBorder="1" applyAlignment="1">
      <alignment horizontal="center" vertical="center" wrapText="1"/>
    </xf>
    <xf numFmtId="166" fontId="5" fillId="8" borderId="2" xfId="0" applyNumberFormat="1" applyFont="1" applyFill="1" applyBorder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NumberFormat="1" applyBorder="1" applyAlignment="1" applyProtection="1">
      <alignment horizontal="center" vertical="center"/>
      <protection locked="0"/>
    </xf>
    <xf numFmtId="0" fontId="5" fillId="8" borderId="9" xfId="0" applyFont="1" applyFill="1" applyBorder="1" applyAlignment="1">
      <alignment horizontal="center" vertical="center" wrapText="1"/>
    </xf>
    <xf numFmtId="0" fontId="6" fillId="8" borderId="9" xfId="0" applyFont="1" applyFill="1" applyBorder="1" applyAlignment="1">
      <alignment horizontal="center" vertical="center" wrapText="1"/>
    </xf>
    <xf numFmtId="0" fontId="5" fillId="8" borderId="4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/>
    </xf>
    <xf numFmtId="165" fontId="0" fillId="0" borderId="1" xfId="1" applyNumberFormat="1" applyFont="1" applyBorder="1" applyAlignment="1" applyProtection="1">
      <alignment horizontal="center" vertical="center"/>
      <protection locked="0"/>
    </xf>
    <xf numFmtId="165" fontId="0" fillId="0" borderId="1" xfId="0" applyNumberFormat="1" applyBorder="1" applyAlignment="1" applyProtection="1">
      <alignment horizontal="center" vertical="center"/>
      <protection locked="0"/>
    </xf>
    <xf numFmtId="0" fontId="10" fillId="0" borderId="1" xfId="0" applyFont="1" applyBorder="1" applyAlignment="1">
      <alignment vertical="center" wrapText="1"/>
    </xf>
    <xf numFmtId="166" fontId="5" fillId="8" borderId="0" xfId="0" applyNumberFormat="1" applyFont="1" applyFill="1" applyBorder="1" applyAlignment="1">
      <alignment horizontal="center" vertical="center" wrapText="1"/>
    </xf>
    <xf numFmtId="166" fontId="5" fillId="8" borderId="1" xfId="1" applyNumberFormat="1" applyFont="1" applyFill="1" applyBorder="1" applyAlignment="1">
      <alignment horizontal="center" vertical="center"/>
    </xf>
    <xf numFmtId="166" fontId="5" fillId="8" borderId="3" xfId="1" applyNumberFormat="1" applyFont="1" applyFill="1" applyBorder="1" applyAlignment="1">
      <alignment horizontal="center" vertical="center"/>
    </xf>
    <xf numFmtId="6" fontId="0" fillId="8" borderId="1" xfId="0" applyNumberFormat="1" applyFill="1" applyBorder="1" applyAlignment="1">
      <alignment horizontal="center" vertical="center"/>
    </xf>
    <xf numFmtId="0" fontId="1" fillId="8" borderId="1" xfId="7" applyFill="1" applyAlignment="1" applyProtection="1">
      <alignment horizontal="center" vertical="center" wrapText="1"/>
    </xf>
    <xf numFmtId="0" fontId="0" fillId="8" borderId="0" xfId="0" applyFill="1" applyAlignment="1" applyProtection="1">
      <alignment horizontal="center" vertical="center"/>
      <protection locked="0"/>
    </xf>
    <xf numFmtId="1" fontId="0" fillId="8" borderId="0" xfId="0" applyNumberFormat="1" applyFill="1" applyAlignment="1" applyProtection="1">
      <alignment horizontal="center" vertical="center"/>
      <protection locked="0"/>
    </xf>
  </cellXfs>
  <cellStyles count="30">
    <cellStyle name="BodyStyle" xfId="14"/>
    <cellStyle name="BodyStyleBold" xfId="15"/>
    <cellStyle name="BodyStyleBoldRight" xfId="16"/>
    <cellStyle name="BodyStyleWithBorder" xfId="22"/>
    <cellStyle name="BorderThinBlack" xfId="26"/>
    <cellStyle name="Comma" xfId="5"/>
    <cellStyle name="Comma [0]" xfId="6"/>
    <cellStyle name="Currency" xfId="3"/>
    <cellStyle name="Currency [0]" xfId="4"/>
    <cellStyle name="DateStyle" xfId="18"/>
    <cellStyle name="DateTimeStyle" xfId="19"/>
    <cellStyle name="Decimal" xfId="21"/>
    <cellStyle name="DecimalWithBorder" xfId="25"/>
    <cellStyle name="Énfasis1" xfId="27" builtinId="29"/>
    <cellStyle name="EuroCurrency" xfId="17"/>
    <cellStyle name="EuroCurrencyWithBorder" xfId="23"/>
    <cellStyle name="HeaderStyle" xfId="8"/>
    <cellStyle name="HeaderSubTop" xfId="12"/>
    <cellStyle name="HeaderSubTopNoBold" xfId="13"/>
    <cellStyle name="HeaderTopBuyer" xfId="9"/>
    <cellStyle name="HeaderTopStyle" xfId="10"/>
    <cellStyle name="HeaderTopStyleAlignRight" xfId="11"/>
    <cellStyle name="Hipervínculo" xfId="29" builtinId="8"/>
    <cellStyle name="MainTitle" xfId="7"/>
    <cellStyle name="Moneda" xfId="1" builtinId="4"/>
    <cellStyle name="Normal" xfId="0" builtinId="0"/>
    <cellStyle name="Normal 2" xfId="28"/>
    <cellStyle name="Numeric" xfId="20"/>
    <cellStyle name="NumericWithBorder" xfId="24"/>
    <cellStyle name="Percent" xfId="2"/>
  </cellStyles>
  <dxfs count="0"/>
  <tableStyles count="0" defaultTableStyle="TableStyleMedium2" defaultPivotStyle="PivotStyleLight16"/>
  <colors>
    <mruColors>
      <color rgb="FF66CCFF"/>
      <color rgb="FFCCCCFF"/>
      <color rgb="FFFFCC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setpsantamarta.gov.co" TargetMode="External"/><Relationship Id="rId2" Type="http://schemas.openxmlformats.org/officeDocument/2006/relationships/hyperlink" Target="mailto:info@setpsantamarta.gov.co" TargetMode="External"/><Relationship Id="rId1" Type="http://schemas.openxmlformats.org/officeDocument/2006/relationships/hyperlink" Target="mailto:info@setpsantamarta.gov.co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info@setpsantamart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8"/>
  <sheetViews>
    <sheetView showGridLines="0" tabSelected="1" topLeftCell="A4" zoomScaleNormal="100" workbookViewId="0">
      <pane xSplit="3" ySplit="1" topLeftCell="D5" activePane="bottomRight" state="frozen"/>
      <selection activeCell="A4" sqref="A4"/>
      <selection pane="topRight" activeCell="D4" sqref="D4"/>
      <selection pane="bottomLeft" activeCell="A5" sqref="A5"/>
      <selection pane="bottomRight" activeCell="H4" sqref="H4"/>
    </sheetView>
  </sheetViews>
  <sheetFormatPr baseColWidth="10" defaultColWidth="8.7109375" defaultRowHeight="12.75" x14ac:dyDescent="0.2"/>
  <cols>
    <col min="1" max="1" width="10.28515625" style="4" customWidth="1"/>
    <col min="2" max="2" width="63.140625" style="4" customWidth="1"/>
    <col min="3" max="3" width="10.5703125" style="5" customWidth="1"/>
    <col min="4" max="4" width="11.140625" style="5" customWidth="1"/>
    <col min="5" max="5" width="10.85546875" style="4" customWidth="1"/>
    <col min="6" max="6" width="12.42578125" style="4" customWidth="1"/>
    <col min="7" max="7" width="18.42578125" style="4" customWidth="1"/>
    <col min="8" max="8" width="24.85546875" style="6" customWidth="1"/>
    <col min="9" max="9" width="23.42578125" style="7" customWidth="1"/>
    <col min="10" max="10" width="21.5703125" style="7" customWidth="1"/>
    <col min="11" max="11" width="15.5703125" style="4" customWidth="1"/>
    <col min="12" max="12" width="16.85546875" style="4" customWidth="1"/>
    <col min="13" max="13" width="13.42578125" style="4" customWidth="1"/>
    <col min="14" max="14" width="11.85546875" style="4" customWidth="1"/>
    <col min="15" max="15" width="27.5703125" style="4" customWidth="1"/>
    <col min="16" max="16" width="12.5703125" style="4" customWidth="1"/>
    <col min="17" max="17" width="29" style="4" customWidth="1"/>
    <col min="18" max="18" width="9.140625" style="4" customWidth="1"/>
  </cols>
  <sheetData>
    <row r="1" spans="1:18" x14ac:dyDescent="0.2">
      <c r="A1" s="59" t="s">
        <v>107776</v>
      </c>
      <c r="B1" s="60"/>
      <c r="C1" s="60"/>
      <c r="D1" s="60"/>
      <c r="E1" s="60"/>
      <c r="F1" s="60"/>
      <c r="G1" s="60"/>
      <c r="H1" s="60"/>
      <c r="I1" s="61"/>
      <c r="J1" s="61"/>
      <c r="K1" s="60"/>
      <c r="L1" s="60"/>
      <c r="M1" s="60"/>
      <c r="N1" s="60"/>
      <c r="O1" s="60"/>
      <c r="P1" s="60"/>
      <c r="Q1" s="60"/>
    </row>
    <row r="2" spans="1:18" x14ac:dyDescent="0.2">
      <c r="A2" s="60"/>
      <c r="B2" s="60"/>
      <c r="C2" s="60"/>
      <c r="D2" s="60"/>
      <c r="E2" s="60"/>
      <c r="F2" s="60"/>
      <c r="G2" s="60"/>
      <c r="H2" s="60"/>
      <c r="I2" s="61"/>
      <c r="J2" s="61"/>
      <c r="K2" s="60"/>
      <c r="L2" s="60"/>
      <c r="M2" s="60"/>
      <c r="N2" s="60"/>
      <c r="O2" s="60"/>
      <c r="P2" s="60"/>
      <c r="Q2" s="60"/>
    </row>
    <row r="3" spans="1:18" x14ac:dyDescent="0.2">
      <c r="A3" s="60"/>
      <c r="B3" s="60"/>
      <c r="C3" s="60"/>
      <c r="D3" s="60"/>
      <c r="E3" s="60"/>
      <c r="F3" s="60"/>
      <c r="G3" s="60"/>
      <c r="H3" s="60"/>
      <c r="I3" s="61"/>
      <c r="J3" s="61"/>
      <c r="K3" s="60"/>
      <c r="L3" s="60"/>
      <c r="M3" s="60"/>
      <c r="N3" s="60"/>
      <c r="O3" s="60"/>
      <c r="P3" s="60"/>
      <c r="Q3" s="60"/>
    </row>
    <row r="4" spans="1:18" s="38" customFormat="1" ht="102" customHeight="1" x14ac:dyDescent="0.2">
      <c r="A4" s="33" t="s">
        <v>107777</v>
      </c>
      <c r="B4" s="39" t="s">
        <v>107778</v>
      </c>
      <c r="C4" s="34" t="s">
        <v>107779</v>
      </c>
      <c r="D4" s="34" t="s">
        <v>107780</v>
      </c>
      <c r="E4" s="33" t="s">
        <v>107781</v>
      </c>
      <c r="F4" s="33" t="s">
        <v>5</v>
      </c>
      <c r="G4" s="33" t="s">
        <v>4</v>
      </c>
      <c r="H4" s="33" t="s">
        <v>39</v>
      </c>
      <c r="I4" s="35" t="s">
        <v>107782</v>
      </c>
      <c r="J4" s="36" t="s">
        <v>107783</v>
      </c>
      <c r="K4" s="33" t="s">
        <v>206</v>
      </c>
      <c r="L4" s="33" t="s">
        <v>94</v>
      </c>
      <c r="M4" s="33" t="s">
        <v>107784</v>
      </c>
      <c r="N4" s="39" t="s">
        <v>3</v>
      </c>
      <c r="O4" s="39" t="s">
        <v>107785</v>
      </c>
      <c r="P4" s="33" t="s">
        <v>107786</v>
      </c>
      <c r="Q4" s="33" t="s">
        <v>107787</v>
      </c>
      <c r="R4" s="37"/>
    </row>
    <row r="5" spans="1:18" s="15" customFormat="1" ht="40.15" customHeight="1" x14ac:dyDescent="0.2">
      <c r="A5" s="8">
        <v>43231500</v>
      </c>
      <c r="B5" s="8" t="s">
        <v>107851</v>
      </c>
      <c r="C5" s="9" t="s">
        <v>147</v>
      </c>
      <c r="D5" s="9" t="s">
        <v>147</v>
      </c>
      <c r="E5" s="10">
        <v>1</v>
      </c>
      <c r="F5" s="10" t="s">
        <v>107800</v>
      </c>
      <c r="G5" s="10" t="s">
        <v>107852</v>
      </c>
      <c r="H5" s="11" t="s">
        <v>107829</v>
      </c>
      <c r="I5" s="12">
        <v>12000000</v>
      </c>
      <c r="J5" s="13">
        <v>12000000</v>
      </c>
      <c r="K5" s="10" t="s">
        <v>212</v>
      </c>
      <c r="L5" s="10" t="s">
        <v>107810</v>
      </c>
      <c r="M5" s="10"/>
      <c r="N5" s="10" t="s">
        <v>2951</v>
      </c>
      <c r="O5" s="11" t="s">
        <v>107841</v>
      </c>
      <c r="P5" s="10" t="s">
        <v>107815</v>
      </c>
      <c r="Q5" s="14" t="s">
        <v>107804</v>
      </c>
      <c r="R5" s="30"/>
    </row>
    <row r="6" spans="1:18" s="15" customFormat="1" ht="34.15" customHeight="1" x14ac:dyDescent="0.2">
      <c r="A6" s="8">
        <v>43211600</v>
      </c>
      <c r="B6" s="8" t="s">
        <v>107849</v>
      </c>
      <c r="C6" s="9" t="s">
        <v>147</v>
      </c>
      <c r="D6" s="9" t="s">
        <v>147</v>
      </c>
      <c r="E6" s="10">
        <v>1</v>
      </c>
      <c r="F6" s="10" t="s">
        <v>107800</v>
      </c>
      <c r="G6" s="10" t="s">
        <v>107850</v>
      </c>
      <c r="H6" s="11" t="s">
        <v>107829</v>
      </c>
      <c r="I6" s="12">
        <v>10000000</v>
      </c>
      <c r="J6" s="13">
        <v>10000000</v>
      </c>
      <c r="K6" s="10" t="s">
        <v>212</v>
      </c>
      <c r="L6" s="10" t="s">
        <v>107810</v>
      </c>
      <c r="M6" s="10"/>
      <c r="N6" s="10" t="s">
        <v>2951</v>
      </c>
      <c r="O6" s="11" t="s">
        <v>107841</v>
      </c>
      <c r="P6" s="10" t="s">
        <v>107815</v>
      </c>
      <c r="Q6" s="14" t="s">
        <v>107804</v>
      </c>
      <c r="R6" s="30"/>
    </row>
    <row r="7" spans="1:18" s="15" customFormat="1" ht="63" x14ac:dyDescent="0.2">
      <c r="A7" s="16" t="s">
        <v>107796</v>
      </c>
      <c r="B7" s="17" t="s">
        <v>107846</v>
      </c>
      <c r="C7" s="9" t="s">
        <v>142</v>
      </c>
      <c r="D7" s="9" t="s">
        <v>142</v>
      </c>
      <c r="E7" s="10">
        <v>1</v>
      </c>
      <c r="F7" s="10" t="s">
        <v>107800</v>
      </c>
      <c r="G7" s="10" t="s">
        <v>107807</v>
      </c>
      <c r="H7" s="11" t="s">
        <v>107829</v>
      </c>
      <c r="I7" s="12">
        <v>22400000</v>
      </c>
      <c r="J7" s="13">
        <v>22400000</v>
      </c>
      <c r="K7" s="10" t="s">
        <v>212</v>
      </c>
      <c r="L7" s="10" t="s">
        <v>107810</v>
      </c>
      <c r="M7" s="10"/>
      <c r="N7" s="10" t="s">
        <v>2951</v>
      </c>
      <c r="O7" s="11" t="s">
        <v>107841</v>
      </c>
      <c r="P7" s="10" t="s">
        <v>107802</v>
      </c>
      <c r="Q7" s="14" t="s">
        <v>107804</v>
      </c>
      <c r="R7" s="30"/>
    </row>
    <row r="8" spans="1:18" s="15" customFormat="1" ht="78.75" x14ac:dyDescent="0.2">
      <c r="A8" s="16" t="s">
        <v>107831</v>
      </c>
      <c r="B8" s="17" t="s">
        <v>107830</v>
      </c>
      <c r="C8" s="9" t="s">
        <v>152</v>
      </c>
      <c r="D8" s="9" t="s">
        <v>157</v>
      </c>
      <c r="E8" s="10">
        <v>1</v>
      </c>
      <c r="F8" s="10" t="s">
        <v>107800</v>
      </c>
      <c r="G8" s="10" t="s">
        <v>107807</v>
      </c>
      <c r="H8" s="11" t="s">
        <v>107829</v>
      </c>
      <c r="I8" s="12">
        <v>25000000</v>
      </c>
      <c r="J8" s="13">
        <v>25000000</v>
      </c>
      <c r="K8" s="10" t="s">
        <v>212</v>
      </c>
      <c r="L8" s="10" t="s">
        <v>107810</v>
      </c>
      <c r="M8" s="10"/>
      <c r="N8" s="10" t="s">
        <v>2951</v>
      </c>
      <c r="O8" s="11" t="s">
        <v>107841</v>
      </c>
      <c r="P8" s="10" t="s">
        <v>107811</v>
      </c>
      <c r="Q8" s="14" t="s">
        <v>107804</v>
      </c>
      <c r="R8" s="30"/>
    </row>
    <row r="9" spans="1:18" s="15" customFormat="1" ht="78.75" x14ac:dyDescent="0.2">
      <c r="A9" s="8" t="s">
        <v>107835</v>
      </c>
      <c r="B9" s="8" t="s">
        <v>107838</v>
      </c>
      <c r="C9" s="9" t="s">
        <v>142</v>
      </c>
      <c r="D9" s="9" t="s">
        <v>142</v>
      </c>
      <c r="E9" s="10">
        <v>12</v>
      </c>
      <c r="F9" s="10" t="s">
        <v>107800</v>
      </c>
      <c r="G9" s="10" t="s">
        <v>107807</v>
      </c>
      <c r="H9" s="11" t="s">
        <v>107829</v>
      </c>
      <c r="I9" s="12">
        <v>25000000</v>
      </c>
      <c r="J9" s="13">
        <v>25000000</v>
      </c>
      <c r="K9" s="10" t="s">
        <v>212</v>
      </c>
      <c r="L9" s="10" t="s">
        <v>107810</v>
      </c>
      <c r="M9" s="10"/>
      <c r="N9" s="10" t="s">
        <v>2951</v>
      </c>
      <c r="O9" s="11" t="s">
        <v>107841</v>
      </c>
      <c r="P9" s="10" t="s">
        <v>107819</v>
      </c>
      <c r="Q9" s="14" t="s">
        <v>107804</v>
      </c>
      <c r="R9" s="30"/>
    </row>
    <row r="10" spans="1:18" s="15" customFormat="1" ht="43.5" customHeight="1" x14ac:dyDescent="0.2">
      <c r="A10" s="20">
        <v>90111602</v>
      </c>
      <c r="B10" s="8" t="s">
        <v>107749</v>
      </c>
      <c r="C10" s="9" t="s">
        <v>142</v>
      </c>
      <c r="D10" s="9" t="s">
        <v>142</v>
      </c>
      <c r="E10" s="10">
        <v>12</v>
      </c>
      <c r="F10" s="10" t="s">
        <v>107800</v>
      </c>
      <c r="G10" s="10" t="s">
        <v>107871</v>
      </c>
      <c r="H10" s="11" t="s">
        <v>107829</v>
      </c>
      <c r="I10" s="12">
        <v>50000000</v>
      </c>
      <c r="J10" s="13">
        <v>50000000</v>
      </c>
      <c r="K10" s="10" t="s">
        <v>212</v>
      </c>
      <c r="L10" s="10" t="s">
        <v>107810</v>
      </c>
      <c r="M10" s="10"/>
      <c r="N10" s="10" t="s">
        <v>2951</v>
      </c>
      <c r="O10" s="11" t="s">
        <v>107841</v>
      </c>
      <c r="P10" s="10" t="s">
        <v>107819</v>
      </c>
      <c r="Q10" s="14" t="s">
        <v>107804</v>
      </c>
      <c r="R10" s="30"/>
    </row>
    <row r="11" spans="1:18" s="15" customFormat="1" ht="38.25" x14ac:dyDescent="0.2">
      <c r="A11" s="8">
        <v>80131500</v>
      </c>
      <c r="B11" s="8" t="s">
        <v>107788</v>
      </c>
      <c r="C11" s="9" t="s">
        <v>142</v>
      </c>
      <c r="D11" s="9" t="s">
        <v>142</v>
      </c>
      <c r="E11" s="10">
        <v>12</v>
      </c>
      <c r="F11" s="10" t="s">
        <v>107800</v>
      </c>
      <c r="G11" s="10" t="s">
        <v>107808</v>
      </c>
      <c r="H11" s="11" t="s">
        <v>107829</v>
      </c>
      <c r="I11" s="12">
        <v>206286528</v>
      </c>
      <c r="J11" s="13">
        <v>206286528</v>
      </c>
      <c r="K11" s="10" t="s">
        <v>212</v>
      </c>
      <c r="L11" s="10" t="s">
        <v>107810</v>
      </c>
      <c r="M11" s="10"/>
      <c r="N11" s="10" t="s">
        <v>2951</v>
      </c>
      <c r="O11" s="11" t="s">
        <v>107841</v>
      </c>
      <c r="P11" s="10" t="s">
        <v>107813</v>
      </c>
      <c r="Q11" s="14" t="s">
        <v>107804</v>
      </c>
      <c r="R11" s="30"/>
    </row>
    <row r="12" spans="1:18" s="15" customFormat="1" ht="38.25" x14ac:dyDescent="0.2">
      <c r="A12" s="40">
        <v>80111500</v>
      </c>
      <c r="B12" s="50" t="s">
        <v>107848</v>
      </c>
      <c r="C12" s="9" t="s">
        <v>147</v>
      </c>
      <c r="D12" s="9" t="s">
        <v>147</v>
      </c>
      <c r="E12" s="10">
        <v>6</v>
      </c>
      <c r="F12" s="10" t="s">
        <v>107800</v>
      </c>
      <c r="G12" s="10" t="s">
        <v>107808</v>
      </c>
      <c r="H12" s="11" t="s">
        <v>107829</v>
      </c>
      <c r="I12" s="12">
        <v>32959147</v>
      </c>
      <c r="J12" s="13">
        <v>32959147</v>
      </c>
      <c r="K12" s="10" t="s">
        <v>212</v>
      </c>
      <c r="L12" s="10" t="s">
        <v>107810</v>
      </c>
      <c r="M12" s="10"/>
      <c r="N12" s="10" t="s">
        <v>2951</v>
      </c>
      <c r="O12" s="11" t="s">
        <v>107841</v>
      </c>
      <c r="P12" s="10" t="s">
        <v>107814</v>
      </c>
      <c r="Q12" s="14" t="s">
        <v>107804</v>
      </c>
      <c r="R12" s="30"/>
    </row>
    <row r="13" spans="1:18" s="15" customFormat="1" ht="42.75" customHeight="1" x14ac:dyDescent="0.2">
      <c r="A13" s="51">
        <v>93141808</v>
      </c>
      <c r="B13" s="8" t="s">
        <v>107868</v>
      </c>
      <c r="C13" s="9" t="s">
        <v>142</v>
      </c>
      <c r="D13" s="9" t="s">
        <v>142</v>
      </c>
      <c r="E13" s="10">
        <v>12</v>
      </c>
      <c r="F13" s="10" t="s">
        <v>107800</v>
      </c>
      <c r="G13" s="10" t="s">
        <v>107808</v>
      </c>
      <c r="H13" s="11" t="s">
        <v>107829</v>
      </c>
      <c r="I13" s="12">
        <v>7252000</v>
      </c>
      <c r="J13" s="13">
        <v>7252000</v>
      </c>
      <c r="K13" s="10" t="s">
        <v>212</v>
      </c>
      <c r="L13" s="10" t="s">
        <v>107810</v>
      </c>
      <c r="M13" s="10"/>
      <c r="N13" s="10" t="s">
        <v>2951</v>
      </c>
      <c r="O13" s="11" t="s">
        <v>107841</v>
      </c>
      <c r="P13" s="10" t="s">
        <v>107814</v>
      </c>
      <c r="Q13" s="14" t="s">
        <v>107804</v>
      </c>
      <c r="R13" s="30"/>
    </row>
    <row r="14" spans="1:18" s="15" customFormat="1" ht="47.25" x14ac:dyDescent="0.2">
      <c r="A14" s="16" t="s">
        <v>107832</v>
      </c>
      <c r="B14" s="17" t="s">
        <v>107847</v>
      </c>
      <c r="C14" s="9" t="s">
        <v>142</v>
      </c>
      <c r="D14" s="9" t="s">
        <v>142</v>
      </c>
      <c r="E14" s="10">
        <v>1</v>
      </c>
      <c r="F14" s="10" t="s">
        <v>107800</v>
      </c>
      <c r="G14" s="10" t="s">
        <v>107807</v>
      </c>
      <c r="H14" s="11" t="s">
        <v>107829</v>
      </c>
      <c r="I14" s="12">
        <v>20000000</v>
      </c>
      <c r="J14" s="13">
        <v>20000000</v>
      </c>
      <c r="K14" s="10" t="s">
        <v>212</v>
      </c>
      <c r="L14" s="10" t="s">
        <v>107810</v>
      </c>
      <c r="M14" s="10"/>
      <c r="N14" s="10" t="s">
        <v>2951</v>
      </c>
      <c r="O14" s="11" t="s">
        <v>107841</v>
      </c>
      <c r="P14" s="10" t="s">
        <v>107812</v>
      </c>
      <c r="Q14" s="14" t="s">
        <v>107804</v>
      </c>
      <c r="R14" s="30"/>
    </row>
    <row r="15" spans="1:18" s="32" customFormat="1" ht="38.25" x14ac:dyDescent="0.2">
      <c r="A15" s="19">
        <v>56112102</v>
      </c>
      <c r="B15" s="19" t="s">
        <v>107870</v>
      </c>
      <c r="C15" s="9" t="s">
        <v>142</v>
      </c>
      <c r="D15" s="9" t="s">
        <v>142</v>
      </c>
      <c r="E15" s="10">
        <v>1</v>
      </c>
      <c r="F15" s="10" t="s">
        <v>107800</v>
      </c>
      <c r="G15" s="10" t="s">
        <v>107840</v>
      </c>
      <c r="H15" s="11" t="s">
        <v>107829</v>
      </c>
      <c r="I15" s="12">
        <v>36357500</v>
      </c>
      <c r="J15" s="12">
        <v>36357500</v>
      </c>
      <c r="K15" s="10" t="s">
        <v>212</v>
      </c>
      <c r="L15" s="10" t="s">
        <v>107810</v>
      </c>
      <c r="M15" s="10"/>
      <c r="N15" s="10" t="s">
        <v>2951</v>
      </c>
      <c r="O15" s="11" t="s">
        <v>107841</v>
      </c>
      <c r="P15" s="10" t="s">
        <v>107813</v>
      </c>
      <c r="Q15" s="14" t="s">
        <v>107804</v>
      </c>
      <c r="R15" s="31"/>
    </row>
    <row r="16" spans="1:18" s="15" customFormat="1" ht="38.25" x14ac:dyDescent="0.2">
      <c r="A16" s="8">
        <v>84131500</v>
      </c>
      <c r="B16" s="8" t="s">
        <v>107806</v>
      </c>
      <c r="C16" s="9" t="s">
        <v>172</v>
      </c>
      <c r="D16" s="9" t="s">
        <v>172</v>
      </c>
      <c r="E16" s="10">
        <v>1</v>
      </c>
      <c r="F16" s="10" t="s">
        <v>107800</v>
      </c>
      <c r="G16" s="10" t="s">
        <v>107807</v>
      </c>
      <c r="H16" s="11" t="s">
        <v>107829</v>
      </c>
      <c r="I16" s="12">
        <v>16004523</v>
      </c>
      <c r="J16" s="13">
        <v>16004523</v>
      </c>
      <c r="K16" s="10" t="s">
        <v>212</v>
      </c>
      <c r="L16" s="10" t="s">
        <v>107810</v>
      </c>
      <c r="M16" s="10"/>
      <c r="N16" s="10" t="s">
        <v>2951</v>
      </c>
      <c r="O16" s="11" t="s">
        <v>107841</v>
      </c>
      <c r="P16" s="10" t="s">
        <v>107815</v>
      </c>
      <c r="Q16" s="14" t="s">
        <v>107804</v>
      </c>
      <c r="R16" s="30"/>
    </row>
    <row r="17" spans="1:18" s="15" customFormat="1" ht="38.25" x14ac:dyDescent="0.2">
      <c r="A17" s="8">
        <v>84131500</v>
      </c>
      <c r="B17" s="8" t="s">
        <v>107805</v>
      </c>
      <c r="C17" s="9" t="s">
        <v>182</v>
      </c>
      <c r="D17" s="9" t="s">
        <v>107845</v>
      </c>
      <c r="E17" s="10">
        <v>1</v>
      </c>
      <c r="F17" s="10" t="s">
        <v>107800</v>
      </c>
      <c r="G17" s="10" t="s">
        <v>107807</v>
      </c>
      <c r="H17" s="11" t="s">
        <v>107829</v>
      </c>
      <c r="I17" s="12">
        <v>17561776</v>
      </c>
      <c r="J17" s="13">
        <v>17561776</v>
      </c>
      <c r="K17" s="10" t="s">
        <v>212</v>
      </c>
      <c r="L17" s="10" t="s">
        <v>107810</v>
      </c>
      <c r="M17" s="10"/>
      <c r="N17" s="10" t="s">
        <v>2951</v>
      </c>
      <c r="O17" s="11" t="s">
        <v>107841</v>
      </c>
      <c r="P17" s="10" t="s">
        <v>107816</v>
      </c>
      <c r="Q17" s="14" t="s">
        <v>107804</v>
      </c>
      <c r="R17" s="30"/>
    </row>
    <row r="18" spans="1:18" s="15" customFormat="1" ht="38.25" x14ac:dyDescent="0.2">
      <c r="A18" s="20">
        <v>72101507</v>
      </c>
      <c r="B18" s="20" t="s">
        <v>107789</v>
      </c>
      <c r="C18" s="9" t="s">
        <v>172</v>
      </c>
      <c r="D18" s="9" t="s">
        <v>172</v>
      </c>
      <c r="E18" s="10">
        <v>1</v>
      </c>
      <c r="F18" s="10" t="s">
        <v>107800</v>
      </c>
      <c r="G18" s="10" t="s">
        <v>107807</v>
      </c>
      <c r="H18" s="11" t="s">
        <v>107829</v>
      </c>
      <c r="I18" s="12">
        <v>10000000</v>
      </c>
      <c r="J18" s="13">
        <v>10000000</v>
      </c>
      <c r="K18" s="10" t="s">
        <v>212</v>
      </c>
      <c r="L18" s="10" t="s">
        <v>107810</v>
      </c>
      <c r="M18" s="10"/>
      <c r="N18" s="10" t="s">
        <v>2951</v>
      </c>
      <c r="O18" s="11" t="s">
        <v>107841</v>
      </c>
      <c r="P18" s="10" t="s">
        <v>107817</v>
      </c>
      <c r="Q18" s="14" t="s">
        <v>107804</v>
      </c>
      <c r="R18" s="30"/>
    </row>
    <row r="19" spans="1:18" s="15" customFormat="1" ht="78.75" x14ac:dyDescent="0.2">
      <c r="A19" s="20" t="s">
        <v>107833</v>
      </c>
      <c r="B19" s="20" t="s">
        <v>107834</v>
      </c>
      <c r="C19" s="9" t="s">
        <v>142</v>
      </c>
      <c r="D19" s="9" t="s">
        <v>142</v>
      </c>
      <c r="E19" s="10">
        <v>12</v>
      </c>
      <c r="F19" s="10" t="s">
        <v>107800</v>
      </c>
      <c r="G19" s="10" t="s">
        <v>107809</v>
      </c>
      <c r="H19" s="11" t="s">
        <v>107829</v>
      </c>
      <c r="I19" s="12">
        <v>450000000</v>
      </c>
      <c r="J19" s="13">
        <v>450000000</v>
      </c>
      <c r="K19" s="10" t="s">
        <v>212</v>
      </c>
      <c r="L19" s="10" t="s">
        <v>107810</v>
      </c>
      <c r="M19" s="10"/>
      <c r="N19" s="10" t="s">
        <v>2951</v>
      </c>
      <c r="O19" s="11" t="s">
        <v>107841</v>
      </c>
      <c r="P19" s="10" t="s">
        <v>107818</v>
      </c>
      <c r="Q19" s="14" t="s">
        <v>107804</v>
      </c>
      <c r="R19" s="30"/>
    </row>
    <row r="20" spans="1:18" s="15" customFormat="1" ht="63" x14ac:dyDescent="0.2">
      <c r="A20" s="48">
        <v>78111808</v>
      </c>
      <c r="B20" s="49" t="s">
        <v>107857</v>
      </c>
      <c r="C20" s="10" t="s">
        <v>152</v>
      </c>
      <c r="D20" s="10" t="s">
        <v>157</v>
      </c>
      <c r="E20" s="10">
        <v>8</v>
      </c>
      <c r="F20" s="10" t="s">
        <v>107800</v>
      </c>
      <c r="G20" s="10" t="s">
        <v>107809</v>
      </c>
      <c r="H20" s="11" t="s">
        <v>107829</v>
      </c>
      <c r="I20" s="12">
        <v>254000000</v>
      </c>
      <c r="J20" s="12">
        <v>254000000</v>
      </c>
      <c r="K20" s="10" t="s">
        <v>212</v>
      </c>
      <c r="L20" s="10" t="s">
        <v>107810</v>
      </c>
      <c r="M20" s="10"/>
      <c r="N20" s="10" t="s">
        <v>2951</v>
      </c>
      <c r="O20" s="11" t="s">
        <v>107841</v>
      </c>
      <c r="P20" s="10" t="s">
        <v>107814</v>
      </c>
      <c r="Q20" s="14" t="s">
        <v>107804</v>
      </c>
      <c r="R20" s="30"/>
    </row>
    <row r="21" spans="1:18" s="15" customFormat="1" ht="113.25" customHeight="1" x14ac:dyDescent="0.2">
      <c r="A21" s="48" t="s">
        <v>107869</v>
      </c>
      <c r="B21" s="49" t="s">
        <v>107839</v>
      </c>
      <c r="C21" s="10" t="s">
        <v>142</v>
      </c>
      <c r="D21" s="10" t="s">
        <v>142</v>
      </c>
      <c r="E21" s="10">
        <v>1</v>
      </c>
      <c r="F21" s="10" t="s">
        <v>107800</v>
      </c>
      <c r="G21" s="10" t="s">
        <v>107807</v>
      </c>
      <c r="H21" s="11" t="s">
        <v>107829</v>
      </c>
      <c r="I21" s="12">
        <v>35000000</v>
      </c>
      <c r="J21" s="13">
        <v>35000000</v>
      </c>
      <c r="K21" s="10" t="s">
        <v>212</v>
      </c>
      <c r="L21" s="10" t="s">
        <v>107810</v>
      </c>
      <c r="M21" s="10"/>
      <c r="N21" s="10" t="s">
        <v>2951</v>
      </c>
      <c r="O21" s="11" t="s">
        <v>107841</v>
      </c>
      <c r="P21" s="10" t="s">
        <v>107815</v>
      </c>
      <c r="Q21" s="14" t="s">
        <v>107804</v>
      </c>
      <c r="R21" s="30"/>
    </row>
    <row r="22" spans="1:18" s="15" customFormat="1" ht="38.25" x14ac:dyDescent="0.2">
      <c r="A22" s="20">
        <v>90121502</v>
      </c>
      <c r="B22" s="20" t="s">
        <v>107858</v>
      </c>
      <c r="C22" s="9" t="s">
        <v>142</v>
      </c>
      <c r="D22" s="9" t="s">
        <v>142</v>
      </c>
      <c r="E22" s="10">
        <v>12</v>
      </c>
      <c r="F22" s="10" t="s">
        <v>107800</v>
      </c>
      <c r="G22" s="10" t="s">
        <v>107807</v>
      </c>
      <c r="H22" s="11" t="s">
        <v>107829</v>
      </c>
      <c r="I22" s="12">
        <v>30000000</v>
      </c>
      <c r="J22" s="13">
        <v>30000000</v>
      </c>
      <c r="K22" s="10" t="s">
        <v>212</v>
      </c>
      <c r="L22" s="10" t="s">
        <v>107810</v>
      </c>
      <c r="M22" s="10"/>
      <c r="N22" s="10" t="s">
        <v>2951</v>
      </c>
      <c r="O22" s="11" t="s">
        <v>107841</v>
      </c>
      <c r="P22" s="10" t="s">
        <v>107816</v>
      </c>
      <c r="Q22" s="14" t="s">
        <v>107804</v>
      </c>
      <c r="R22" s="30"/>
    </row>
    <row r="23" spans="1:18" s="15" customFormat="1" ht="38.25" x14ac:dyDescent="0.2">
      <c r="A23" s="8" t="s">
        <v>107836</v>
      </c>
      <c r="B23" s="8" t="s">
        <v>107837</v>
      </c>
      <c r="C23" s="9" t="s">
        <v>142</v>
      </c>
      <c r="D23" s="9" t="s">
        <v>142</v>
      </c>
      <c r="E23" s="10">
        <v>1</v>
      </c>
      <c r="F23" s="10" t="s">
        <v>107800</v>
      </c>
      <c r="G23" s="10" t="s">
        <v>107807</v>
      </c>
      <c r="H23" s="11" t="s">
        <v>107829</v>
      </c>
      <c r="I23" s="12">
        <v>15000000</v>
      </c>
      <c r="J23" s="13">
        <v>15000000</v>
      </c>
      <c r="K23" s="10" t="s">
        <v>212</v>
      </c>
      <c r="L23" s="10" t="s">
        <v>107810</v>
      </c>
      <c r="M23" s="10"/>
      <c r="N23" s="10" t="s">
        <v>2951</v>
      </c>
      <c r="O23" s="11" t="s">
        <v>107841</v>
      </c>
      <c r="P23" s="10" t="s">
        <v>107820</v>
      </c>
      <c r="Q23" s="14" t="s">
        <v>107804</v>
      </c>
      <c r="R23" s="30"/>
    </row>
    <row r="24" spans="1:18" s="15" customFormat="1" ht="45.75" customHeight="1" x14ac:dyDescent="0.2">
      <c r="A24" s="8">
        <v>80111600</v>
      </c>
      <c r="B24" s="41" t="s">
        <v>107859</v>
      </c>
      <c r="C24" s="9" t="s">
        <v>142</v>
      </c>
      <c r="D24" s="9" t="s">
        <v>142</v>
      </c>
      <c r="E24" s="10">
        <v>12</v>
      </c>
      <c r="F24" s="21" t="s">
        <v>107800</v>
      </c>
      <c r="G24" s="22" t="s">
        <v>107808</v>
      </c>
      <c r="H24" s="23" t="s">
        <v>107829</v>
      </c>
      <c r="I24" s="42">
        <v>1927269780</v>
      </c>
      <c r="J24" s="12">
        <f t="shared" ref="J24:J30" si="0">I24</f>
        <v>1927269780</v>
      </c>
      <c r="K24" s="10" t="s">
        <v>212</v>
      </c>
      <c r="L24" s="10" t="s">
        <v>107810</v>
      </c>
      <c r="M24" s="10"/>
      <c r="N24" s="10" t="s">
        <v>2951</v>
      </c>
      <c r="O24" s="11" t="s">
        <v>107841</v>
      </c>
      <c r="P24" s="10" t="s">
        <v>107821</v>
      </c>
      <c r="Q24" s="14" t="s">
        <v>107804</v>
      </c>
      <c r="R24" s="30"/>
    </row>
    <row r="25" spans="1:18" s="15" customFormat="1" ht="38.25" x14ac:dyDescent="0.2">
      <c r="A25" s="8">
        <v>80111600</v>
      </c>
      <c r="B25" s="43" t="s">
        <v>107860</v>
      </c>
      <c r="C25" s="9" t="s">
        <v>142</v>
      </c>
      <c r="D25" s="9" t="s">
        <v>142</v>
      </c>
      <c r="E25" s="10">
        <v>12</v>
      </c>
      <c r="F25" s="21" t="s">
        <v>107800</v>
      </c>
      <c r="G25" s="22" t="s">
        <v>107808</v>
      </c>
      <c r="H25" s="23" t="s">
        <v>107829</v>
      </c>
      <c r="I25" s="44">
        <v>1688891000</v>
      </c>
      <c r="J25" s="12">
        <f t="shared" si="0"/>
        <v>1688891000</v>
      </c>
      <c r="K25" s="10" t="s">
        <v>212</v>
      </c>
      <c r="L25" s="10" t="s">
        <v>107810</v>
      </c>
      <c r="M25" s="10"/>
      <c r="N25" s="10" t="s">
        <v>2951</v>
      </c>
      <c r="O25" s="11" t="s">
        <v>107841</v>
      </c>
      <c r="P25" s="10" t="s">
        <v>107822</v>
      </c>
      <c r="Q25" s="14" t="s">
        <v>107804</v>
      </c>
      <c r="R25" s="30"/>
    </row>
    <row r="26" spans="1:18" s="15" customFormat="1" ht="38.25" x14ac:dyDescent="0.2">
      <c r="A26" s="8">
        <v>80111600</v>
      </c>
      <c r="B26" s="43" t="s">
        <v>107861</v>
      </c>
      <c r="C26" s="9" t="s">
        <v>142</v>
      </c>
      <c r="D26" s="9" t="s">
        <v>142</v>
      </c>
      <c r="E26" s="10">
        <v>12</v>
      </c>
      <c r="F26" s="21" t="s">
        <v>107800</v>
      </c>
      <c r="G26" s="22" t="s">
        <v>107808</v>
      </c>
      <c r="H26" s="23" t="s">
        <v>107829</v>
      </c>
      <c r="I26" s="45">
        <v>1203864000</v>
      </c>
      <c r="J26" s="12">
        <f t="shared" si="0"/>
        <v>1203864000</v>
      </c>
      <c r="K26" s="10" t="s">
        <v>212</v>
      </c>
      <c r="L26" s="10" t="s">
        <v>107810</v>
      </c>
      <c r="M26" s="10"/>
      <c r="N26" s="10" t="s">
        <v>2951</v>
      </c>
      <c r="O26" s="11" t="s">
        <v>107841</v>
      </c>
      <c r="P26" s="10" t="s">
        <v>107823</v>
      </c>
      <c r="Q26" s="14" t="s">
        <v>107804</v>
      </c>
      <c r="R26" s="30"/>
    </row>
    <row r="27" spans="1:18" s="15" customFormat="1" ht="38.25" x14ac:dyDescent="0.2">
      <c r="A27" s="8">
        <v>80111600</v>
      </c>
      <c r="B27" s="43" t="s">
        <v>107862</v>
      </c>
      <c r="C27" s="9" t="s">
        <v>142</v>
      </c>
      <c r="D27" s="9" t="s">
        <v>142</v>
      </c>
      <c r="E27" s="10">
        <v>12</v>
      </c>
      <c r="F27" s="21" t="s">
        <v>107800</v>
      </c>
      <c r="G27" s="22" t="s">
        <v>107808</v>
      </c>
      <c r="H27" s="23" t="s">
        <v>107829</v>
      </c>
      <c r="I27" s="45">
        <v>667440000</v>
      </c>
      <c r="J27" s="12">
        <f t="shared" si="0"/>
        <v>667440000</v>
      </c>
      <c r="K27" s="10" t="s">
        <v>212</v>
      </c>
      <c r="L27" s="10" t="s">
        <v>107810</v>
      </c>
      <c r="M27" s="10"/>
      <c r="N27" s="10" t="s">
        <v>2951</v>
      </c>
      <c r="O27" s="11" t="s">
        <v>107841</v>
      </c>
      <c r="P27" s="10" t="s">
        <v>107824</v>
      </c>
      <c r="Q27" s="14" t="s">
        <v>107804</v>
      </c>
      <c r="R27" s="30"/>
    </row>
    <row r="28" spans="1:18" s="15" customFormat="1" ht="38.25" x14ac:dyDescent="0.2">
      <c r="A28" s="8">
        <v>80111600</v>
      </c>
      <c r="B28" s="43" t="s">
        <v>107863</v>
      </c>
      <c r="C28" s="9" t="s">
        <v>142</v>
      </c>
      <c r="D28" s="9" t="s">
        <v>142</v>
      </c>
      <c r="E28" s="10">
        <v>12</v>
      </c>
      <c r="F28" s="21" t="s">
        <v>107800</v>
      </c>
      <c r="G28" s="22" t="s">
        <v>107808</v>
      </c>
      <c r="H28" s="23" t="s">
        <v>107829</v>
      </c>
      <c r="I28" s="45">
        <v>878178000</v>
      </c>
      <c r="J28" s="12">
        <f t="shared" si="0"/>
        <v>878178000</v>
      </c>
      <c r="K28" s="10" t="s">
        <v>212</v>
      </c>
      <c r="L28" s="10" t="s">
        <v>107810</v>
      </c>
      <c r="M28" s="10"/>
      <c r="N28" s="10" t="s">
        <v>2951</v>
      </c>
      <c r="O28" s="11" t="s">
        <v>107841</v>
      </c>
      <c r="P28" s="10" t="s">
        <v>107825</v>
      </c>
      <c r="Q28" s="14" t="s">
        <v>107804</v>
      </c>
      <c r="R28" s="30"/>
    </row>
    <row r="29" spans="1:18" s="15" customFormat="1" ht="38.25" x14ac:dyDescent="0.2">
      <c r="A29" s="8">
        <v>80111600</v>
      </c>
      <c r="B29" s="43" t="s">
        <v>107864</v>
      </c>
      <c r="C29" s="9" t="s">
        <v>142</v>
      </c>
      <c r="D29" s="9" t="s">
        <v>142</v>
      </c>
      <c r="E29" s="10">
        <v>12</v>
      </c>
      <c r="F29" s="21" t="s">
        <v>107800</v>
      </c>
      <c r="G29" s="22" t="s">
        <v>107808</v>
      </c>
      <c r="H29" s="23" t="s">
        <v>107829</v>
      </c>
      <c r="I29" s="45">
        <v>95172000</v>
      </c>
      <c r="J29" s="45">
        <f t="shared" si="0"/>
        <v>95172000</v>
      </c>
      <c r="K29" s="10" t="s">
        <v>212</v>
      </c>
      <c r="L29" s="10" t="s">
        <v>107810</v>
      </c>
      <c r="M29" s="10"/>
      <c r="N29" s="10" t="s">
        <v>2951</v>
      </c>
      <c r="O29" s="11" t="s">
        <v>107841</v>
      </c>
      <c r="P29" s="10" t="s">
        <v>107826</v>
      </c>
      <c r="Q29" s="14" t="s">
        <v>107804</v>
      </c>
      <c r="R29" s="30"/>
    </row>
    <row r="30" spans="1:18" s="15" customFormat="1" ht="47.25" x14ac:dyDescent="0.2">
      <c r="A30" s="8">
        <v>80111600</v>
      </c>
      <c r="B30" s="43" t="s">
        <v>107865</v>
      </c>
      <c r="C30" s="9" t="s">
        <v>142</v>
      </c>
      <c r="D30" s="9" t="s">
        <v>142</v>
      </c>
      <c r="E30" s="10">
        <v>12</v>
      </c>
      <c r="F30" s="21" t="s">
        <v>107800</v>
      </c>
      <c r="G30" s="22" t="s">
        <v>107808</v>
      </c>
      <c r="H30" s="18" t="s">
        <v>107829</v>
      </c>
      <c r="I30" s="44">
        <v>150000000</v>
      </c>
      <c r="J30" s="24">
        <f t="shared" si="0"/>
        <v>150000000</v>
      </c>
      <c r="K30" s="10" t="s">
        <v>212</v>
      </c>
      <c r="L30" s="10" t="s">
        <v>107810</v>
      </c>
      <c r="M30" s="10"/>
      <c r="N30" s="10" t="s">
        <v>2951</v>
      </c>
      <c r="O30" s="11" t="s">
        <v>107841</v>
      </c>
      <c r="P30" s="10" t="s">
        <v>107827</v>
      </c>
      <c r="Q30" s="14" t="s">
        <v>107804</v>
      </c>
      <c r="R30" s="30"/>
    </row>
    <row r="31" spans="1:18" s="15" customFormat="1" ht="43.5" customHeight="1" x14ac:dyDescent="0.2">
      <c r="A31" s="8">
        <v>80111600</v>
      </c>
      <c r="B31" s="41" t="s">
        <v>107866</v>
      </c>
      <c r="C31" s="9" t="s">
        <v>142</v>
      </c>
      <c r="D31" s="9" t="s">
        <v>142</v>
      </c>
      <c r="E31" s="10">
        <v>12</v>
      </c>
      <c r="F31" s="21" t="s">
        <v>107800</v>
      </c>
      <c r="G31" s="22" t="s">
        <v>107808</v>
      </c>
      <c r="H31" s="18" t="s">
        <v>107829</v>
      </c>
      <c r="I31" s="44">
        <v>1408000000</v>
      </c>
      <c r="J31" s="24">
        <v>1408000000</v>
      </c>
      <c r="K31" s="10" t="s">
        <v>212</v>
      </c>
      <c r="L31" s="10" t="s">
        <v>107810</v>
      </c>
      <c r="M31" s="10"/>
      <c r="N31" s="10" t="s">
        <v>2951</v>
      </c>
      <c r="O31" s="11" t="s">
        <v>107841</v>
      </c>
      <c r="P31" s="10" t="s">
        <v>107827</v>
      </c>
      <c r="Q31" s="14" t="s">
        <v>107804</v>
      </c>
      <c r="R31" s="30"/>
    </row>
    <row r="32" spans="1:18" s="15" customFormat="1" ht="43.5" customHeight="1" x14ac:dyDescent="0.2">
      <c r="A32" s="8">
        <v>80111600</v>
      </c>
      <c r="B32" s="55" t="s">
        <v>107867</v>
      </c>
      <c r="C32" s="9" t="s">
        <v>142</v>
      </c>
      <c r="D32" s="9" t="s">
        <v>142</v>
      </c>
      <c r="E32" s="10">
        <v>12</v>
      </c>
      <c r="F32" s="21" t="s">
        <v>107800</v>
      </c>
      <c r="G32" s="22" t="s">
        <v>107808</v>
      </c>
      <c r="H32" s="18" t="s">
        <v>107829</v>
      </c>
      <c r="I32" s="56">
        <v>180000000</v>
      </c>
      <c r="J32" s="57">
        <v>180000000</v>
      </c>
      <c r="K32" s="10" t="s">
        <v>212</v>
      </c>
      <c r="L32" s="10" t="s">
        <v>107810</v>
      </c>
      <c r="M32" s="10"/>
      <c r="N32" s="10" t="s">
        <v>2951</v>
      </c>
      <c r="O32" s="11" t="s">
        <v>107841</v>
      </c>
      <c r="P32" s="10" t="s">
        <v>107827</v>
      </c>
      <c r="Q32" s="14" t="s">
        <v>107804</v>
      </c>
      <c r="R32" s="30"/>
    </row>
    <row r="33" spans="1:18" s="15" customFormat="1" ht="38.25" x14ac:dyDescent="0.2">
      <c r="A33" s="20" t="s">
        <v>107797</v>
      </c>
      <c r="B33" s="25" t="s">
        <v>107790</v>
      </c>
      <c r="C33" s="9" t="s">
        <v>157</v>
      </c>
      <c r="D33" s="9" t="s">
        <v>167</v>
      </c>
      <c r="E33" s="10">
        <v>14</v>
      </c>
      <c r="F33" s="10" t="s">
        <v>107800</v>
      </c>
      <c r="G33" s="10" t="s">
        <v>107801</v>
      </c>
      <c r="H33" s="11" t="s">
        <v>107828</v>
      </c>
      <c r="I33" s="12">
        <v>35059785993</v>
      </c>
      <c r="J33" s="26">
        <v>7011957199</v>
      </c>
      <c r="K33" s="10" t="s">
        <v>218</v>
      </c>
      <c r="L33" s="27">
        <f t="shared" ref="L33:L38" si="1">I33-J33</f>
        <v>28047828794</v>
      </c>
      <c r="M33" s="10"/>
      <c r="N33" s="10" t="s">
        <v>2951</v>
      </c>
      <c r="O33" s="11" t="s">
        <v>107841</v>
      </c>
      <c r="P33" s="10" t="s">
        <v>107802</v>
      </c>
      <c r="Q33" s="14" t="s">
        <v>107804</v>
      </c>
      <c r="R33" s="30"/>
    </row>
    <row r="34" spans="1:18" s="15" customFormat="1" ht="38.25" x14ac:dyDescent="0.2">
      <c r="A34" s="20" t="s">
        <v>107797</v>
      </c>
      <c r="B34" s="28" t="s">
        <v>107791</v>
      </c>
      <c r="C34" s="9" t="s">
        <v>157</v>
      </c>
      <c r="D34" s="9" t="s">
        <v>172</v>
      </c>
      <c r="E34" s="10">
        <v>7</v>
      </c>
      <c r="F34" s="10" t="s">
        <v>107800</v>
      </c>
      <c r="G34" s="10" t="s">
        <v>107801</v>
      </c>
      <c r="H34" s="11" t="s">
        <v>107828</v>
      </c>
      <c r="I34" s="12">
        <v>11985851528</v>
      </c>
      <c r="J34" s="26">
        <v>2397170306</v>
      </c>
      <c r="K34" s="10" t="s">
        <v>218</v>
      </c>
      <c r="L34" s="27">
        <f t="shared" si="1"/>
        <v>9588681222</v>
      </c>
      <c r="M34" s="10"/>
      <c r="N34" s="10" t="s">
        <v>2951</v>
      </c>
      <c r="O34" s="11" t="s">
        <v>107841</v>
      </c>
      <c r="P34" s="10" t="str">
        <f>P33</f>
        <v>431 77 77</v>
      </c>
      <c r="Q34" s="14" t="s">
        <v>107804</v>
      </c>
      <c r="R34" s="30"/>
    </row>
    <row r="35" spans="1:18" s="15" customFormat="1" ht="38.25" x14ac:dyDescent="0.2">
      <c r="A35" s="20" t="s">
        <v>107798</v>
      </c>
      <c r="B35" s="28" t="s">
        <v>107842</v>
      </c>
      <c r="C35" s="9" t="s">
        <v>152</v>
      </c>
      <c r="D35" s="9" t="s">
        <v>167</v>
      </c>
      <c r="E35" s="10">
        <v>10</v>
      </c>
      <c r="F35" s="10" t="s">
        <v>107800</v>
      </c>
      <c r="G35" s="10" t="s">
        <v>107801</v>
      </c>
      <c r="H35" s="11" t="s">
        <v>107828</v>
      </c>
      <c r="I35" s="12">
        <v>22888736333</v>
      </c>
      <c r="J35" s="26">
        <v>4022284096.23</v>
      </c>
      <c r="K35" s="10" t="s">
        <v>218</v>
      </c>
      <c r="L35" s="27">
        <f t="shared" si="1"/>
        <v>18866452236.77</v>
      </c>
      <c r="M35" s="10"/>
      <c r="N35" s="10" t="s">
        <v>2951</v>
      </c>
      <c r="O35" s="11" t="s">
        <v>107841</v>
      </c>
      <c r="P35" s="10" t="str">
        <f t="shared" ref="P35:P48" si="2">P34</f>
        <v>431 77 77</v>
      </c>
      <c r="Q35" s="14" t="s">
        <v>107804</v>
      </c>
      <c r="R35" s="30"/>
    </row>
    <row r="36" spans="1:18" s="15" customFormat="1" ht="38.25" x14ac:dyDescent="0.2">
      <c r="A36" s="20" t="s">
        <v>107798</v>
      </c>
      <c r="B36" s="28" t="s">
        <v>107792</v>
      </c>
      <c r="C36" s="9" t="s">
        <v>162</v>
      </c>
      <c r="D36" s="9" t="s">
        <v>167</v>
      </c>
      <c r="E36" s="10">
        <v>18</v>
      </c>
      <c r="F36" s="10" t="s">
        <v>107800</v>
      </c>
      <c r="G36" s="10" t="s">
        <v>107801</v>
      </c>
      <c r="H36" s="11" t="s">
        <v>107829</v>
      </c>
      <c r="I36" s="12">
        <v>33682544244</v>
      </c>
      <c r="J36" s="26">
        <v>1914224752.52</v>
      </c>
      <c r="K36" s="10" t="s">
        <v>218</v>
      </c>
      <c r="L36" s="27">
        <f t="shared" si="1"/>
        <v>31768319491.48</v>
      </c>
      <c r="M36" s="10"/>
      <c r="N36" s="10" t="s">
        <v>2951</v>
      </c>
      <c r="O36" s="11" t="s">
        <v>107841</v>
      </c>
      <c r="P36" s="10" t="str">
        <f t="shared" si="2"/>
        <v>431 77 77</v>
      </c>
      <c r="Q36" s="14" t="s">
        <v>107804</v>
      </c>
      <c r="R36" s="30"/>
    </row>
    <row r="37" spans="1:18" s="15" customFormat="1" ht="38.25" x14ac:dyDescent="0.2">
      <c r="A37" s="20" t="s">
        <v>107798</v>
      </c>
      <c r="B37" s="28" t="s">
        <v>107793</v>
      </c>
      <c r="C37" s="9" t="s">
        <v>152</v>
      </c>
      <c r="D37" s="9" t="s">
        <v>172</v>
      </c>
      <c r="E37" s="10">
        <v>10</v>
      </c>
      <c r="F37" s="10" t="s">
        <v>107800</v>
      </c>
      <c r="G37" s="10" t="s">
        <v>107801</v>
      </c>
      <c r="H37" s="11" t="s">
        <v>107829</v>
      </c>
      <c r="I37" s="12">
        <v>14617113538</v>
      </c>
      <c r="J37" s="26">
        <v>1127703009.8</v>
      </c>
      <c r="K37" s="10" t="s">
        <v>218</v>
      </c>
      <c r="L37" s="27">
        <f t="shared" si="1"/>
        <v>13489410528.200001</v>
      </c>
      <c r="M37" s="10"/>
      <c r="N37" s="10" t="s">
        <v>2951</v>
      </c>
      <c r="O37" s="11" t="s">
        <v>107841</v>
      </c>
      <c r="P37" s="10" t="str">
        <f t="shared" si="2"/>
        <v>431 77 77</v>
      </c>
      <c r="Q37" s="14" t="s">
        <v>107804</v>
      </c>
      <c r="R37" s="30"/>
    </row>
    <row r="38" spans="1:18" s="15" customFormat="1" ht="38.25" x14ac:dyDescent="0.2">
      <c r="A38" s="20" t="s">
        <v>107799</v>
      </c>
      <c r="B38" s="25" t="s">
        <v>107844</v>
      </c>
      <c r="C38" s="9" t="str">
        <f t="shared" ref="C38:F40" si="3">C33</f>
        <v>Abril</v>
      </c>
      <c r="D38" s="9" t="str">
        <f t="shared" si="3"/>
        <v>Junio</v>
      </c>
      <c r="E38" s="9">
        <f t="shared" si="3"/>
        <v>14</v>
      </c>
      <c r="F38" s="9" t="str">
        <f t="shared" si="3"/>
        <v>Meses</v>
      </c>
      <c r="G38" s="9" t="s">
        <v>107803</v>
      </c>
      <c r="H38" s="29" t="s">
        <v>107829</v>
      </c>
      <c r="I38" s="12">
        <f>I33*6%</f>
        <v>2103587159.5799999</v>
      </c>
      <c r="J38" s="26">
        <v>420717431.92000002</v>
      </c>
      <c r="K38" s="10" t="s">
        <v>218</v>
      </c>
      <c r="L38" s="27">
        <f t="shared" si="1"/>
        <v>1682869727.6599998</v>
      </c>
      <c r="M38" s="10"/>
      <c r="N38" s="10" t="s">
        <v>2951</v>
      </c>
      <c r="O38" s="11" t="s">
        <v>107841</v>
      </c>
      <c r="P38" s="10" t="str">
        <f t="shared" si="2"/>
        <v>431 77 77</v>
      </c>
      <c r="Q38" s="14" t="s">
        <v>107804</v>
      </c>
      <c r="R38" s="30"/>
    </row>
    <row r="39" spans="1:18" s="15" customFormat="1" ht="38.25" x14ac:dyDescent="0.2">
      <c r="A39" s="20" t="s">
        <v>107799</v>
      </c>
      <c r="B39" s="25" t="s">
        <v>107794</v>
      </c>
      <c r="C39" s="9" t="str">
        <f t="shared" si="3"/>
        <v>Abril</v>
      </c>
      <c r="D39" s="9" t="str">
        <f t="shared" si="3"/>
        <v>Julio</v>
      </c>
      <c r="E39" s="9">
        <f t="shared" si="3"/>
        <v>7</v>
      </c>
      <c r="F39" s="9" t="str">
        <f t="shared" si="3"/>
        <v>Meses</v>
      </c>
      <c r="G39" s="9" t="s">
        <v>107803</v>
      </c>
      <c r="H39" s="29" t="s">
        <v>107829</v>
      </c>
      <c r="I39" s="12">
        <f>I34*6%</f>
        <v>719151091.67999995</v>
      </c>
      <c r="J39" s="26">
        <v>143830218</v>
      </c>
      <c r="K39" s="10" t="s">
        <v>218</v>
      </c>
      <c r="L39" s="27">
        <f t="shared" ref="L39:L41" si="4">I39-J39</f>
        <v>575320873.67999995</v>
      </c>
      <c r="M39" s="10"/>
      <c r="N39" s="10" t="s">
        <v>2951</v>
      </c>
      <c r="O39" s="11" t="s">
        <v>107841</v>
      </c>
      <c r="P39" s="10" t="str">
        <f t="shared" si="2"/>
        <v>431 77 77</v>
      </c>
      <c r="Q39" s="14" t="s">
        <v>107804</v>
      </c>
      <c r="R39" s="30"/>
    </row>
    <row r="40" spans="1:18" s="15" customFormat="1" ht="38.25" x14ac:dyDescent="0.2">
      <c r="A40" s="20" t="s">
        <v>107799</v>
      </c>
      <c r="B40" s="28" t="s">
        <v>107843</v>
      </c>
      <c r="C40" s="9" t="str">
        <f t="shared" si="3"/>
        <v>Marzo</v>
      </c>
      <c r="D40" s="9" t="str">
        <f t="shared" si="3"/>
        <v>Junio</v>
      </c>
      <c r="E40" s="9">
        <f t="shared" si="3"/>
        <v>10</v>
      </c>
      <c r="F40" s="9" t="str">
        <f t="shared" si="3"/>
        <v>Meses</v>
      </c>
      <c r="G40" s="9" t="s">
        <v>107803</v>
      </c>
      <c r="H40" s="29" t="s">
        <v>107829</v>
      </c>
      <c r="I40" s="12">
        <v>1373324180</v>
      </c>
      <c r="J40" s="26">
        <v>356190530.92000002</v>
      </c>
      <c r="K40" s="10" t="s">
        <v>218</v>
      </c>
      <c r="L40" s="27">
        <f t="shared" si="4"/>
        <v>1017133649.0799999</v>
      </c>
      <c r="M40" s="10"/>
      <c r="N40" s="10" t="s">
        <v>2951</v>
      </c>
      <c r="O40" s="11" t="s">
        <v>107841</v>
      </c>
      <c r="P40" s="10" t="str">
        <f t="shared" si="2"/>
        <v>431 77 77</v>
      </c>
      <c r="Q40" s="14" t="s">
        <v>107804</v>
      </c>
      <c r="R40" s="30"/>
    </row>
    <row r="41" spans="1:18" s="15" customFormat="1" ht="38.25" x14ac:dyDescent="0.2">
      <c r="A41" s="20" t="s">
        <v>107799</v>
      </c>
      <c r="B41" s="25" t="s">
        <v>107795</v>
      </c>
      <c r="C41" s="9" t="str">
        <f>C37</f>
        <v>Marzo</v>
      </c>
      <c r="D41" s="9" t="str">
        <f>D37</f>
        <v>Julio</v>
      </c>
      <c r="E41" s="9">
        <f>E37</f>
        <v>10</v>
      </c>
      <c r="F41" s="9" t="str">
        <f>F37</f>
        <v>Meses</v>
      </c>
      <c r="G41" s="9" t="s">
        <v>107803</v>
      </c>
      <c r="H41" s="29" t="s">
        <v>107829</v>
      </c>
      <c r="I41" s="12">
        <v>877026812.2565093</v>
      </c>
      <c r="J41" s="26">
        <v>175405362</v>
      </c>
      <c r="K41" s="10" t="s">
        <v>218</v>
      </c>
      <c r="L41" s="27">
        <f t="shared" si="4"/>
        <v>701621450.2565093</v>
      </c>
      <c r="M41" s="10"/>
      <c r="N41" s="10" t="s">
        <v>2951</v>
      </c>
      <c r="O41" s="11" t="s">
        <v>107841</v>
      </c>
      <c r="P41" s="10" t="str">
        <f t="shared" si="2"/>
        <v>431 77 77</v>
      </c>
      <c r="Q41" s="14" t="s">
        <v>107804</v>
      </c>
      <c r="R41" s="30"/>
    </row>
    <row r="42" spans="1:18" s="15" customFormat="1" ht="63" x14ac:dyDescent="0.2">
      <c r="A42" s="20">
        <v>72141510</v>
      </c>
      <c r="B42" s="25" t="s">
        <v>107855</v>
      </c>
      <c r="C42" s="9" t="s">
        <v>147</v>
      </c>
      <c r="D42" s="9" t="s">
        <v>152</v>
      </c>
      <c r="E42" s="10">
        <v>9</v>
      </c>
      <c r="F42" s="10" t="s">
        <v>107800</v>
      </c>
      <c r="G42" s="10" t="s">
        <v>107801</v>
      </c>
      <c r="H42" s="29" t="s">
        <v>107829</v>
      </c>
      <c r="I42" s="58">
        <v>2500000000</v>
      </c>
      <c r="J42" s="58">
        <v>2500000000</v>
      </c>
      <c r="K42" s="10" t="s">
        <v>212</v>
      </c>
      <c r="L42" s="10" t="s">
        <v>107810</v>
      </c>
      <c r="M42" s="31"/>
      <c r="N42" s="10" t="s">
        <v>2951</v>
      </c>
      <c r="O42" s="11" t="s">
        <v>107841</v>
      </c>
      <c r="P42" s="10" t="str">
        <f>P41</f>
        <v>431 77 77</v>
      </c>
      <c r="Q42" s="14" t="s">
        <v>107804</v>
      </c>
      <c r="R42" s="30"/>
    </row>
    <row r="43" spans="1:18" s="15" customFormat="1" ht="78.75" x14ac:dyDescent="0.2">
      <c r="A43" s="20">
        <v>80111600</v>
      </c>
      <c r="B43" s="20" t="s">
        <v>107853</v>
      </c>
      <c r="C43" s="9" t="s">
        <v>142</v>
      </c>
      <c r="D43" s="9" t="s">
        <v>142</v>
      </c>
      <c r="E43" s="10">
        <v>12</v>
      </c>
      <c r="F43" s="10" t="s">
        <v>107800</v>
      </c>
      <c r="G43" s="22" t="s">
        <v>107808</v>
      </c>
      <c r="H43" s="29" t="s">
        <v>107829</v>
      </c>
      <c r="I43" s="58">
        <v>120000000</v>
      </c>
      <c r="J43" s="58">
        <v>120000000</v>
      </c>
      <c r="K43" s="10" t="s">
        <v>212</v>
      </c>
      <c r="L43" s="10" t="s">
        <v>107810</v>
      </c>
      <c r="M43" s="31"/>
      <c r="N43" s="10" t="s">
        <v>2951</v>
      </c>
      <c r="O43" s="11" t="s">
        <v>107841</v>
      </c>
      <c r="P43" s="10" t="str">
        <f t="shared" si="2"/>
        <v>431 77 77</v>
      </c>
      <c r="Q43" s="14" t="s">
        <v>107804</v>
      </c>
      <c r="R43" s="30"/>
    </row>
    <row r="44" spans="1:18" s="15" customFormat="1" ht="38.25" x14ac:dyDescent="0.2">
      <c r="A44" s="20">
        <v>72101500</v>
      </c>
      <c r="B44" s="20" t="s">
        <v>107854</v>
      </c>
      <c r="C44" s="9" t="s">
        <v>157</v>
      </c>
      <c r="D44" s="9" t="s">
        <v>157</v>
      </c>
      <c r="E44" s="10">
        <v>12</v>
      </c>
      <c r="F44" s="10" t="s">
        <v>107800</v>
      </c>
      <c r="G44" s="22" t="s">
        <v>107808</v>
      </c>
      <c r="H44" s="29" t="s">
        <v>107829</v>
      </c>
      <c r="I44" s="58">
        <v>400000000</v>
      </c>
      <c r="J44" s="58">
        <v>400000000</v>
      </c>
      <c r="K44" s="10" t="s">
        <v>212</v>
      </c>
      <c r="L44" s="10" t="s">
        <v>107810</v>
      </c>
      <c r="M44" s="31"/>
      <c r="N44" s="10" t="s">
        <v>2951</v>
      </c>
      <c r="O44" s="11" t="s">
        <v>107841</v>
      </c>
      <c r="P44" s="10" t="str">
        <f t="shared" si="2"/>
        <v>431 77 77</v>
      </c>
      <c r="Q44" s="14" t="s">
        <v>107804</v>
      </c>
      <c r="R44" s="30"/>
    </row>
    <row r="45" spans="1:18" s="15" customFormat="1" ht="38.25" x14ac:dyDescent="0.2">
      <c r="A45" s="20">
        <v>80111600</v>
      </c>
      <c r="B45" s="20" t="s">
        <v>107856</v>
      </c>
      <c r="C45" s="9" t="s">
        <v>142</v>
      </c>
      <c r="D45" s="9" t="s">
        <v>142</v>
      </c>
      <c r="E45" s="10">
        <v>12</v>
      </c>
      <c r="F45" s="10" t="s">
        <v>107800</v>
      </c>
      <c r="G45" s="22" t="s">
        <v>107808</v>
      </c>
      <c r="H45" s="29" t="s">
        <v>107829</v>
      </c>
      <c r="I45" s="58">
        <v>180000000</v>
      </c>
      <c r="J45" s="58">
        <v>180000000</v>
      </c>
      <c r="K45" s="10" t="s">
        <v>212</v>
      </c>
      <c r="L45" s="10" t="s">
        <v>107810</v>
      </c>
      <c r="M45" s="31"/>
      <c r="N45" s="10" t="s">
        <v>2951</v>
      </c>
      <c r="O45" s="11" t="s">
        <v>107841</v>
      </c>
      <c r="P45" s="10" t="str">
        <f t="shared" si="2"/>
        <v>431 77 77</v>
      </c>
      <c r="Q45" s="14" t="s">
        <v>107804</v>
      </c>
      <c r="R45" s="30"/>
    </row>
    <row r="46" spans="1:18" ht="72.599999999999994" customHeight="1" x14ac:dyDescent="0.2">
      <c r="A46" s="20" t="s">
        <v>107872</v>
      </c>
      <c r="B46" s="20" t="s">
        <v>107873</v>
      </c>
      <c r="C46" s="47" t="s">
        <v>142</v>
      </c>
      <c r="D46" s="47" t="s">
        <v>107875</v>
      </c>
      <c r="E46" s="46">
        <v>12</v>
      </c>
      <c r="F46" s="46" t="s">
        <v>107800</v>
      </c>
      <c r="G46" s="46" t="s">
        <v>107801</v>
      </c>
      <c r="H46" s="11" t="s">
        <v>107828</v>
      </c>
      <c r="I46" s="52">
        <v>20163929850</v>
      </c>
      <c r="J46" s="52">
        <v>19351127275</v>
      </c>
      <c r="K46" s="46" t="s">
        <v>107874</v>
      </c>
      <c r="L46" s="53">
        <f>I46-J46</f>
        <v>812802575</v>
      </c>
      <c r="M46" s="46"/>
      <c r="N46" s="10" t="s">
        <v>2951</v>
      </c>
      <c r="O46" s="11" t="s">
        <v>107841</v>
      </c>
      <c r="P46" s="10" t="str">
        <f t="shared" si="2"/>
        <v>431 77 77</v>
      </c>
      <c r="Q46" s="14" t="s">
        <v>107804</v>
      </c>
    </row>
    <row r="47" spans="1:18" ht="38.25" x14ac:dyDescent="0.2">
      <c r="A47" s="20" t="s">
        <v>107799</v>
      </c>
      <c r="B47" s="20" t="s">
        <v>107876</v>
      </c>
      <c r="C47" s="47" t="s">
        <v>142</v>
      </c>
      <c r="D47" s="47" t="s">
        <v>147</v>
      </c>
      <c r="E47" s="46">
        <v>12</v>
      </c>
      <c r="F47" s="46" t="s">
        <v>107800</v>
      </c>
      <c r="G47" s="46" t="s">
        <v>107803</v>
      </c>
      <c r="H47" s="11" t="s">
        <v>107828</v>
      </c>
      <c r="I47" s="52">
        <v>1240368111</v>
      </c>
      <c r="J47" s="52" t="s">
        <v>107810</v>
      </c>
      <c r="K47" s="46" t="s">
        <v>212</v>
      </c>
      <c r="L47" s="10" t="s">
        <v>107810</v>
      </c>
      <c r="M47" s="46"/>
      <c r="N47" s="10" t="s">
        <v>2951</v>
      </c>
      <c r="O47" s="11" t="s">
        <v>107841</v>
      </c>
      <c r="P47" s="10" t="str">
        <f t="shared" si="2"/>
        <v>431 77 77</v>
      </c>
      <c r="Q47" s="14" t="s">
        <v>107804</v>
      </c>
    </row>
    <row r="48" spans="1:18" ht="57" customHeight="1" x14ac:dyDescent="0.2">
      <c r="A48" s="54" t="s">
        <v>107877</v>
      </c>
      <c r="B48" s="20" t="s">
        <v>107878</v>
      </c>
      <c r="C48" s="47" t="s">
        <v>142</v>
      </c>
      <c r="D48" s="47" t="s">
        <v>107875</v>
      </c>
      <c r="E48" s="46">
        <v>12</v>
      </c>
      <c r="F48" s="46" t="s">
        <v>107800</v>
      </c>
      <c r="G48" s="46" t="s">
        <v>107801</v>
      </c>
      <c r="H48" s="29" t="s">
        <v>107829</v>
      </c>
      <c r="I48" s="52">
        <v>450000000</v>
      </c>
      <c r="J48" s="52" t="s">
        <v>107810</v>
      </c>
      <c r="K48" s="46" t="s">
        <v>212</v>
      </c>
      <c r="L48" s="10" t="s">
        <v>107810</v>
      </c>
      <c r="M48" s="46"/>
      <c r="N48" s="10" t="s">
        <v>2951</v>
      </c>
      <c r="O48" s="11" t="s">
        <v>107841</v>
      </c>
      <c r="P48" s="10" t="str">
        <f t="shared" si="2"/>
        <v>431 77 77</v>
      </c>
      <c r="Q48" s="14" t="s">
        <v>107804</v>
      </c>
    </row>
  </sheetData>
  <mergeCells count="1">
    <mergeCell ref="A1:Q3"/>
  </mergeCells>
  <phoneticPr fontId="9" type="noConversion"/>
  <dataValidations count="1">
    <dataValidation type="list" allowBlank="1" showInputMessage="1" showErrorMessage="1" sqref="H4:H19 H23:H48">
      <formula1>#REF!</formula1>
    </dataValidation>
  </dataValidations>
  <hyperlinks>
    <hyperlink ref="Q33" r:id="rId1"/>
    <hyperlink ref="Q7" r:id="rId2"/>
    <hyperlink ref="Q15" r:id="rId3"/>
    <hyperlink ref="Q20" r:id="rId4"/>
  </hyperlinks>
  <pageMargins left="0.75" right="0.75" top="1" bottom="1" header="0.5" footer="0.5"/>
  <pageSetup orientation="portrait" r:id="rId5"/>
  <ignoredErrors>
    <ignoredError sqref="F38 E40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>
      <selection activeCell="B50685" sqref="B50685"/>
    </sheetView>
  </sheetViews>
  <sheetFormatPr baseColWidth="10" defaultColWidth="8.710937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Lenovo</dc:creator>
  <cp:keywords/>
  <dc:description/>
  <cp:lastModifiedBy>Xaira yuriel Mahecha Ceballos</cp:lastModifiedBy>
  <dcterms:created xsi:type="dcterms:W3CDTF">2021-03-25T21:57:46Z</dcterms:created>
  <dcterms:modified xsi:type="dcterms:W3CDTF">2022-01-07T19:25:50Z</dcterms:modified>
  <cp:category/>
  <cp:contentStatus/>
</cp:coreProperties>
</file>