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Usuario\Dropbox\SETP\INFORME OCI SETP\"/>
    </mc:Choice>
  </mc:AlternateContent>
  <bookViews>
    <workbookView xWindow="0" yWindow="0" windowWidth="20490" windowHeight="8940"/>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SUMIF([23]DATA!$H$1:$H$65536,#REF!&amp;"-"&amp;#REF!&amp;"-"&amp;MONTH(#REF!),[23]DATA!$G$1:$G$65536)</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SUMIF([8]DATA1!$B$1:$B$65536,[9]Octubre!$C1,[8]DATA1!XFA$1:XFA$65536)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SUMIF([8]DATA2!XFB$1:XFB$65536,[9]Octubre!$C1,[8]DATA2!A$1:A$65536)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SUMIF([8]DATA1!$B$1:$B$65536,[9]Octubre!$C1,[8]DATA1!K$1:K$65536)</definedName>
    <definedName name="Total_Mora">SUMIF([8]DATA1!$B$1:$B$65536,[9]Octubre!$C1,[8]DATA1!K$1:K$65536)</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hidden="1">{#N/A,#N/A,FALSE,"ANEXO1";"ACTIVO",#N/A,FALSE,"ANEXO1";"PASIVO",#N/A,FALSE,"ANEXO1";"G Y P",#N/A,FALSE,"ANEXO1"}</definedName>
    <definedName name="ws" hidden="1">{"'Sheet1'!$A$1:$F$179"}</definedName>
    <definedName name="XXX">#REF!</definedName>
  </definedNames>
  <calcPr calcId="162913" iterate="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3" i="1" l="1"/>
  <c r="O33" i="1" s="1"/>
  <c r="E33" i="1"/>
  <c r="G31" i="1"/>
  <c r="O31" i="1" s="1"/>
  <c r="E31" i="1"/>
  <c r="G29" i="1"/>
  <c r="O29" i="1" s="1"/>
  <c r="E29" i="1"/>
  <c r="O27" i="1"/>
  <c r="G27" i="1"/>
  <c r="E27" i="1"/>
  <c r="G25" i="1"/>
  <c r="M7" i="1" s="1"/>
  <c r="E25" i="1"/>
  <c r="O25" i="1" l="1"/>
</calcChain>
</file>

<file path=xl/sharedStrings.xml><?xml version="1.0" encoding="utf-8"?>
<sst xmlns="http://schemas.openxmlformats.org/spreadsheetml/2006/main" count="37" uniqueCount="32">
  <si>
    <t>Nombre de la Entidad:</t>
  </si>
  <si>
    <t>SISTEMA ESTRATÉGICO DE TRANSPORTE PÚBLICO SETP</t>
  </si>
  <si>
    <t>Periodo Evaluado:</t>
  </si>
  <si>
    <t>ENERO - JUNIO 2020</t>
  </si>
  <si>
    <t>Estado del sistema de Control Interno de la entidad</t>
  </si>
  <si>
    <t>Conclusión general sobre la evaluación del Sistema de Control Interno</t>
  </si>
  <si>
    <t>¿Están todos los componentes operando juntos y de manera integrada? (Si / en proceso / No) (Justifique su respuesta):</t>
  </si>
  <si>
    <t>Si</t>
  </si>
  <si>
    <t>La entidad ha logrado avances significativos en la articulación del Sistema de Control Interno con el Modelo Integrado de Planeación y Gestión MIPG, ha llevado a cabo acciones orientadas a interiorizar el Código de Integridad, el reconocimiento del talento humano como componente estratégico, los procesos de planeación y evaluación a la gestión institucional, la importancia de la adopción de políticas institucionales en temas de, gobierno digital .
Igualmente, se cuenta con logros en la adopción, documentación y actualización de políticas, procesos, procedimientos y otros documentos que conforman el Sistema Integrado de Gestión,  Desde la oficinad e control interno se apoyaraá al mantenimiento de los diferentes procesos llevados en el SETP.</t>
  </si>
  <si>
    <t>¿Es efectivo el sistema de control interno para los objetivos evaluados? (Si/No) (Justifique su respuesta):</t>
  </si>
  <si>
    <t>El Sistema de Control Interno, le aporta L SETP, el apoyo en disminuir la probabilidad de la desviación en el cumplimiento de los objetivos de la empresa. En la evaluación semestral, se identificó que existen controles diseñados e implementados y a su vez son efectivos. A través de lo evidenciado para cada uno de los componentes se demuestra compromiso con la Integridad, la gestión del talento humano, se espera continuar evidenciando el cumplimiento con las auditorias a efectuart en el segundo semestre.</t>
  </si>
  <si>
    <t>La entidad cuenta dentro de su Sistema de Control Interno, con una institucionalidad (Líneas de defensa)  que le permita la toma de decisiones frente al control (Si/No) (Justifique su respuesta):</t>
  </si>
  <si>
    <t>No</t>
  </si>
  <si>
    <t>El SETP no cuenta con la definición de responsabilidades bajo el esquema de Líneas de Defensa, es necesario incluir en la actualizacion de la nueva guia de administracion del riesgo definiendo claramente las responsabilidades partiendo de la  Séptima Dimensión del Modelo Integrado de Planeación y Gestión.</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</si>
  <si>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</si>
  <si>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</si>
  <si>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</si>
  <si>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</si>
  <si>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</si>
  <si>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</si>
  <si>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</si>
  <si>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</si>
  <si>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t>Fortaleza:
Se deben definir los roles y responsabilidades de las diferentes lineas de defensa de la entidad.
Debilidades:
Existe un autodiagnostico en la gestion del talento humano pero se requiere fortalecer esta dimensión.</t>
  </si>
  <si>
    <t>N/A</t>
  </si>
  <si>
    <t>Evaluación de riesgos</t>
  </si>
  <si>
    <t>Fortaleza:
se evidencia fortalecimiento con la documentos de los diferentes codigos de etica, integridad que apoya el ejercicio de los riesgos.
Debilidades:
Se requiere actializar la guia de riesgos del igual manera finalizar con la documentacion del MIPG articulado el MECI</t>
  </si>
  <si>
    <t>Actividades de control</t>
  </si>
  <si>
    <t>Fortaleza:
Se evidencia un sistema integradod e gestion documentado
Debilidades:
se debe fortalecer el mantenimiento del sistema integradod e gestion con sus politicas y objetivos.</t>
  </si>
  <si>
    <t>Información y comunicación</t>
  </si>
  <si>
    <t>Fortaleza:
1. La Oficina de Control Interno evalúa el manejo de la gestión documental y tratamiento de comunicaciones institucionales mediante la evaluación por dependencias. 
2. La entidad cuenta con canales confiables para la presentación de PQRS.
3. La entidad cuenta con procesos y procedimientos establecidos y documentados para el manejo de la comunicación interna.
Debilidades:
. Es necesario fortalecer la divulgación y socialización del mecanismo para realizar denuncias anónimas.</t>
  </si>
  <si>
    <t xml:space="preserve">Monitoreo </t>
  </si>
  <si>
    <t>Fortaleza:
1. Se efectua seguimiento a la gestión de los planes de mejoramiento provenientes de las diferentes fuentes definidas por la Entidad.
2. La Oficina de Control Interno realiza las auditorías de gestión conforme con su proceso. 
3. La elaboración de informes bimensuales (interno) del estado de las PQRS, evaluando incumplimientos normativos, medición de la satisfacción.
Debilidades:
1. Se hace necesario fortalecer por parte de la segunda línea de defensa los mecanismos de evaluación a procesos y/o servicios tercerizados teniendo en cuenta el nivel de riesgo estimado."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</si>
</sst>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yy;@"/>
  </numFmts>
  <fonts count="22" x14ac:knownFonts="1">
    <font>
      <sz val="10"/>
      <color theme="1"/>
      <name val="Arial"/>
      <family val="2"/>
    </font>
    <font>
      <b/>
      <sz val="20"/>
      <color theme="0"/>
      <name val="Arial Narrow"/>
      <family val="2"/>
    </font>
    <font>
      <b/>
      <sz val="16"/>
      <color theme="1"/>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12"/>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sz val="12"/>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5">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4">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0" xfId="0" applyFill="1" applyBorder="1"/>
    <xf numFmtId="0" fontId="1" fillId="3" borderId="5" xfId="0" applyFont="1" applyFill="1" applyBorder="1" applyAlignment="1">
      <alignment horizontal="center" vertical="center" wrapText="1"/>
    </xf>
    <xf numFmtId="0" fontId="2" fillId="2" borderId="6" xfId="0" applyFont="1" applyFill="1" applyBorder="1" applyAlignment="1" applyProtection="1">
      <alignment horizontal="center" vertical="center"/>
      <protection locked="0"/>
    </xf>
    <xf numFmtId="0" fontId="3" fillId="2" borderId="0" xfId="0" applyFont="1" applyFill="1" applyBorder="1" applyAlignment="1">
      <alignment horizontal="center"/>
    </xf>
    <xf numFmtId="0" fontId="0" fillId="2" borderId="7" xfId="0" applyFill="1" applyBorder="1"/>
    <xf numFmtId="0" fontId="1" fillId="3" borderId="8" xfId="0" applyFont="1" applyFill="1" applyBorder="1" applyAlignment="1">
      <alignment horizontal="center" vertical="center" wrapText="1"/>
    </xf>
    <xf numFmtId="0" fontId="1" fillId="3" borderId="6" xfId="0" applyFont="1" applyFill="1" applyBorder="1" applyAlignment="1">
      <alignment horizontal="center" vertical="center"/>
    </xf>
    <xf numFmtId="164" fontId="2" fillId="2" borderId="9" xfId="0" applyNumberFormat="1" applyFont="1" applyFill="1" applyBorder="1" applyAlignment="1" applyProtection="1">
      <alignment horizontal="center" vertical="center"/>
      <protection locked="0"/>
    </xf>
    <xf numFmtId="164" fontId="2" fillId="2" borderId="10" xfId="0" applyNumberFormat="1" applyFont="1" applyFill="1" applyBorder="1" applyAlignment="1" applyProtection="1">
      <alignment horizontal="center" vertical="center"/>
      <protection locked="0"/>
    </xf>
    <xf numFmtId="164" fontId="2" fillId="2" borderId="11" xfId="0" applyNumberFormat="1" applyFont="1" applyFill="1" applyBorder="1" applyAlignment="1" applyProtection="1">
      <alignment horizontal="center" vertical="center"/>
      <protection locked="0"/>
    </xf>
    <xf numFmtId="164" fontId="3" fillId="2" borderId="0" xfId="0" applyNumberFormat="1" applyFont="1" applyFill="1" applyBorder="1" applyAlignment="1">
      <alignment horizontal="center"/>
    </xf>
    <xf numFmtId="0" fontId="4" fillId="2" borderId="0" xfId="0" applyFont="1" applyFill="1" applyBorder="1" applyAlignment="1">
      <alignment vertical="center"/>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9" fontId="6" fillId="3" borderId="15" xfId="0" applyNumberFormat="1" applyFont="1" applyFill="1" applyBorder="1" applyAlignment="1" applyProtection="1">
      <alignment horizontal="center" vertical="center"/>
      <protection hidden="1"/>
    </xf>
    <xf numFmtId="0" fontId="7" fillId="2" borderId="0" xfId="0" applyFont="1" applyFill="1" applyBorder="1" applyAlignment="1">
      <alignment horizontal="center" vertical="center"/>
    </xf>
    <xf numFmtId="0" fontId="8" fillId="2" borderId="0" xfId="0" applyFont="1" applyFill="1" applyBorder="1"/>
    <xf numFmtId="0" fontId="5" fillId="3" borderId="16" xfId="0" applyFont="1" applyFill="1" applyBorder="1" applyAlignment="1">
      <alignment horizontal="center" vertical="center"/>
    </xf>
    <xf numFmtId="0" fontId="5" fillId="3" borderId="17" xfId="0" applyFont="1" applyFill="1" applyBorder="1" applyAlignment="1">
      <alignment horizontal="center" vertical="center"/>
    </xf>
    <xf numFmtId="0" fontId="5" fillId="3" borderId="18" xfId="0" applyFont="1" applyFill="1" applyBorder="1" applyAlignment="1">
      <alignment horizontal="center" vertical="center"/>
    </xf>
    <xf numFmtId="0" fontId="5" fillId="2" borderId="0" xfId="0" applyFont="1" applyFill="1" applyBorder="1" applyAlignment="1">
      <alignment horizontal="center" vertical="center"/>
    </xf>
    <xf numFmtId="0" fontId="9" fillId="2" borderId="19" xfId="0" applyFont="1" applyFill="1" applyBorder="1" applyAlignment="1">
      <alignment horizontal="center" vertical="center"/>
    </xf>
    <xf numFmtId="0" fontId="9" fillId="2" borderId="0" xfId="0" applyFont="1" applyFill="1" applyBorder="1" applyAlignment="1">
      <alignment horizontal="center" vertical="center"/>
    </xf>
    <xf numFmtId="49" fontId="10" fillId="2" borderId="20" xfId="0" applyNumberFormat="1" applyFont="1" applyFill="1" applyBorder="1" applyAlignment="1">
      <alignment horizontal="left" vertical="center" wrapText="1"/>
    </xf>
    <xf numFmtId="49" fontId="10" fillId="2" borderId="21" xfId="0" applyNumberFormat="1" applyFont="1" applyFill="1" applyBorder="1" applyAlignment="1">
      <alignment horizontal="left" vertical="center" wrapText="1"/>
    </xf>
    <xf numFmtId="49" fontId="11" fillId="2" borderId="22" xfId="0" applyNumberFormat="1" applyFont="1" applyFill="1" applyBorder="1" applyAlignment="1" applyProtection="1">
      <alignment horizontal="center" vertical="center" wrapText="1"/>
      <protection locked="0"/>
    </xf>
    <xf numFmtId="49" fontId="12" fillId="2" borderId="23" xfId="0" applyNumberFormat="1" applyFont="1" applyFill="1" applyBorder="1" applyAlignment="1" applyProtection="1">
      <alignment horizontal="justify" vertical="center" wrapText="1"/>
      <protection locked="0"/>
    </xf>
    <xf numFmtId="49" fontId="12" fillId="2" borderId="24" xfId="0" applyNumberFormat="1" applyFont="1" applyFill="1" applyBorder="1" applyAlignment="1" applyProtection="1">
      <alignment horizontal="justify" vertical="center" wrapText="1"/>
      <protection locked="0"/>
    </xf>
    <xf numFmtId="49" fontId="12" fillId="2" borderId="25" xfId="0" applyNumberFormat="1" applyFont="1" applyFill="1" applyBorder="1" applyAlignment="1" applyProtection="1">
      <alignment horizontal="justify" vertical="center" wrapText="1"/>
      <protection locked="0"/>
    </xf>
    <xf numFmtId="49" fontId="0" fillId="2" borderId="0" xfId="0" applyNumberFormat="1" applyFill="1" applyBorder="1" applyAlignment="1">
      <alignment horizontal="left" vertical="top" wrapText="1"/>
    </xf>
    <xf numFmtId="49" fontId="10" fillId="2" borderId="26" xfId="0" applyNumberFormat="1" applyFont="1" applyFill="1" applyBorder="1" applyAlignment="1">
      <alignment horizontal="left" vertical="center" wrapText="1"/>
    </xf>
    <xf numFmtId="49" fontId="10" fillId="2" borderId="27" xfId="0" applyNumberFormat="1" applyFont="1" applyFill="1" applyBorder="1" applyAlignment="1">
      <alignment horizontal="left" vertical="center" wrapText="1"/>
    </xf>
    <xf numFmtId="0" fontId="13" fillId="2" borderId="0" xfId="0" applyFont="1" applyFill="1" applyBorder="1" applyAlignment="1">
      <alignment wrapText="1"/>
    </xf>
    <xf numFmtId="0" fontId="5" fillId="4" borderId="28"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14" fillId="4" borderId="28" xfId="0" applyFont="1" applyFill="1" applyBorder="1" applyAlignment="1">
      <alignment horizontal="center" vertical="center" wrapText="1"/>
    </xf>
    <xf numFmtId="0" fontId="14" fillId="4" borderId="15"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14" fillId="3" borderId="29"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6" fillId="2" borderId="0" xfId="0" applyFont="1" applyFill="1" applyAlignment="1">
      <alignment wrapText="1"/>
    </xf>
    <xf numFmtId="0" fontId="17" fillId="0" borderId="0" xfId="0" applyFont="1" applyBorder="1" applyAlignment="1">
      <alignment horizontal="center" wrapText="1"/>
    </xf>
    <xf numFmtId="0" fontId="0" fillId="0" borderId="0" xfId="0" applyBorder="1"/>
    <xf numFmtId="0" fontId="0" fillId="0" borderId="30" xfId="0" applyBorder="1"/>
    <xf numFmtId="0" fontId="5" fillId="5" borderId="6" xfId="0" applyFont="1" applyFill="1" applyBorder="1" applyAlignment="1">
      <alignment horizontal="center" vertical="center" wrapText="1"/>
    </xf>
    <xf numFmtId="0" fontId="14" fillId="0" borderId="0" xfId="0" applyFont="1" applyFill="1" applyBorder="1" applyAlignment="1">
      <alignment vertical="center"/>
    </xf>
    <xf numFmtId="0" fontId="9" fillId="0" borderId="6" xfId="0" applyFont="1" applyFill="1" applyBorder="1" applyAlignment="1" applyProtection="1">
      <alignment horizontal="center" vertical="center"/>
      <protection hidden="1"/>
    </xf>
    <xf numFmtId="9" fontId="9" fillId="0" borderId="0" xfId="0" applyNumberFormat="1" applyFont="1" applyFill="1" applyBorder="1" applyAlignment="1">
      <alignment vertical="center"/>
    </xf>
    <xf numFmtId="9" fontId="18" fillId="6" borderId="6" xfId="0" applyNumberFormat="1" applyFont="1" applyFill="1" applyBorder="1" applyAlignment="1" applyProtection="1">
      <alignment horizontal="center" vertical="center"/>
      <protection hidden="1"/>
    </xf>
    <xf numFmtId="0" fontId="19" fillId="0" borderId="31" xfId="0" applyFont="1" applyFill="1" applyBorder="1" applyAlignment="1" applyProtection="1">
      <alignment horizontal="justify" vertical="center" wrapText="1"/>
      <protection locked="0"/>
    </xf>
    <xf numFmtId="0" fontId="9" fillId="0" borderId="0" xfId="0" applyFont="1" applyFill="1" applyBorder="1" applyAlignment="1">
      <alignment vertical="center"/>
    </xf>
    <xf numFmtId="9" fontId="18" fillId="6" borderId="6" xfId="0" applyNumberFormat="1" applyFont="1" applyFill="1" applyBorder="1" applyAlignment="1" applyProtection="1">
      <alignment horizontal="center" vertical="center"/>
      <protection locked="0"/>
    </xf>
    <xf numFmtId="0" fontId="9" fillId="0" borderId="11" xfId="0" applyFont="1" applyFill="1" applyBorder="1" applyAlignment="1">
      <alignment vertical="center"/>
    </xf>
    <xf numFmtId="0" fontId="9" fillId="0" borderId="11" xfId="0" applyFont="1" applyFill="1" applyBorder="1" applyAlignment="1" applyProtection="1">
      <alignment horizontal="center" vertical="center"/>
      <protection locked="0"/>
    </xf>
    <xf numFmtId="0" fontId="9" fillId="0" borderId="0" xfId="0" applyFont="1" applyFill="1" applyBorder="1" applyAlignment="1">
      <alignment horizontal="left" vertical="center"/>
    </xf>
    <xf numFmtId="9" fontId="9" fillId="0" borderId="6" xfId="0" applyNumberFormat="1" applyFont="1" applyFill="1" applyBorder="1" applyAlignment="1" applyProtection="1">
      <alignment horizontal="center" vertical="center"/>
      <protection locked="0"/>
    </xf>
    <xf numFmtId="0" fontId="9" fillId="2" borderId="7" xfId="0" applyFont="1" applyFill="1" applyBorder="1" applyAlignment="1">
      <alignment vertical="center"/>
    </xf>
    <xf numFmtId="0" fontId="9" fillId="2" borderId="0" xfId="0" applyFont="1" applyFill="1" applyBorder="1" applyAlignment="1">
      <alignment vertical="center"/>
    </xf>
    <xf numFmtId="0" fontId="0" fillId="0" borderId="0" xfId="0" applyFill="1" applyBorder="1"/>
    <xf numFmtId="0" fontId="0" fillId="0" borderId="0" xfId="0" applyBorder="1" applyAlignment="1">
      <alignment horizontal="center"/>
    </xf>
    <xf numFmtId="0" fontId="0" fillId="0" borderId="6" xfId="0" applyBorder="1"/>
    <xf numFmtId="0" fontId="0" fillId="0" borderId="31" xfId="0" applyFont="1" applyBorder="1" applyAlignment="1">
      <alignment horizontal="justify" vertical="center" wrapText="1"/>
    </xf>
    <xf numFmtId="0" fontId="0" fillId="0" borderId="0" xfId="0" applyBorder="1" applyAlignment="1">
      <alignment horizontal="left"/>
    </xf>
    <xf numFmtId="0" fontId="0" fillId="0" borderId="6" xfId="0" applyBorder="1" applyAlignment="1">
      <alignment horizontal="left"/>
    </xf>
    <xf numFmtId="0" fontId="5" fillId="7" borderId="6" xfId="0" applyFont="1" applyFill="1" applyBorder="1" applyAlignment="1">
      <alignment horizontal="center" vertical="center" wrapText="1"/>
    </xf>
    <xf numFmtId="0" fontId="0" fillId="0" borderId="11" xfId="0" applyBorder="1"/>
    <xf numFmtId="0" fontId="5" fillId="3" borderId="6" xfId="0" applyFont="1" applyFill="1" applyBorder="1" applyAlignment="1">
      <alignment horizontal="center" vertical="center" wrapText="1"/>
    </xf>
    <xf numFmtId="0" fontId="5" fillId="8" borderId="6" xfId="0" applyFont="1" applyFill="1" applyBorder="1" applyAlignment="1">
      <alignment horizontal="center" vertical="center" wrapText="1"/>
    </xf>
    <xf numFmtId="0" fontId="5" fillId="9" borderId="6" xfId="0" applyFont="1" applyFill="1" applyBorder="1" applyAlignment="1">
      <alignment horizontal="center" vertical="center" wrapText="1"/>
    </xf>
    <xf numFmtId="0" fontId="14" fillId="2" borderId="0" xfId="0" applyFont="1" applyFill="1" applyBorder="1" applyAlignment="1">
      <alignment vertical="center"/>
    </xf>
    <xf numFmtId="0" fontId="9" fillId="2" borderId="0" xfId="0" applyFont="1" applyFill="1" applyBorder="1" applyAlignment="1">
      <alignment horizontal="left" vertical="center"/>
    </xf>
    <xf numFmtId="0" fontId="20" fillId="2" borderId="0" xfId="0" applyFont="1" applyFill="1" applyBorder="1" applyAlignment="1">
      <alignment vertical="center"/>
    </xf>
    <xf numFmtId="0" fontId="21" fillId="2" borderId="0" xfId="0" applyFont="1" applyFill="1" applyBorder="1"/>
    <xf numFmtId="0" fontId="0" fillId="2" borderId="32" xfId="0" applyFill="1" applyBorder="1"/>
    <xf numFmtId="0" fontId="0" fillId="2" borderId="33" xfId="0" applyFill="1" applyBorder="1"/>
    <xf numFmtId="0" fontId="0" fillId="2" borderId="34" xfId="0" applyFill="1" applyBorder="1"/>
  </cellXfs>
  <cellStyles count="1">
    <cellStyle name="Normal" xfId="0" builtinId="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34633</xdr:rowOff>
    </xdr:to>
    <xdr:pic>
      <xdr:nvPicPr>
        <xdr:cNvPr id="2" name="Imagen 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2615292" y="1702968"/>
          <a:ext cx="4392386"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ormato-informe-sci-parametrizado-final%2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lusiones (2)"/>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sheetData sheetId="10">
        <row r="2">
          <cell r="N2">
            <v>0.4375</v>
          </cell>
        </row>
        <row r="26">
          <cell r="N26">
            <v>0.55882352941176472</v>
          </cell>
        </row>
        <row r="43">
          <cell r="N43">
            <v>0.5</v>
          </cell>
        </row>
        <row r="55">
          <cell r="N55">
            <v>0.5</v>
          </cell>
        </row>
        <row r="69">
          <cell r="N69">
            <v>0.5357142857142857</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tmp\97pbth.xls"/>
      <sheetName val="97pbth.xls"/>
      <sheetName val="[97pbth.xls]\E\tmp\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 val="CONSOLFINA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 val="MATRIZ"/>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 val="Participación Accionaria Juni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 val="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 sheetId="3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 val="Time Deposits (PL.120)"/>
      <sheetName val="Corporate Expenses (PL.717)"/>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8"/>
  <sheetViews>
    <sheetView tabSelected="1" zoomScale="60" zoomScaleNormal="60" zoomScalePageLayoutView="50" workbookViewId="0">
      <selection activeCell="C25" sqref="C25"/>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38.7109375" style="1" customWidth="1"/>
    <col min="6" max="6" width="10.85546875" style="1" customWidth="1"/>
    <col min="7" max="7" width="23.42578125" style="1" customWidth="1"/>
    <col min="8" max="8" width="7.5703125" style="1" customWidth="1"/>
    <col min="9" max="9" width="68.140625" style="1" customWidth="1"/>
    <col min="10" max="10" width="5.85546875" style="1" customWidth="1"/>
    <col min="11" max="11" width="28.140625" style="1" customWidth="1"/>
    <col min="12" max="12" width="4.28515625" style="1" customWidth="1"/>
    <col min="13" max="13" width="78.710937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C3" s="6"/>
      <c r="D3" s="6"/>
      <c r="E3" s="7" t="s">
        <v>0</v>
      </c>
      <c r="F3" s="8" t="s">
        <v>1</v>
      </c>
      <c r="G3" s="8"/>
      <c r="H3" s="8"/>
      <c r="I3" s="8"/>
      <c r="J3" s="8"/>
      <c r="K3" s="8"/>
      <c r="L3" s="8"/>
      <c r="M3" s="8"/>
      <c r="N3" s="9"/>
      <c r="O3" s="9"/>
      <c r="P3" s="10"/>
    </row>
    <row r="4" spans="2:16" ht="18" customHeight="1" x14ac:dyDescent="0.3">
      <c r="B4" s="5"/>
      <c r="C4" s="6"/>
      <c r="D4" s="6"/>
      <c r="E4" s="11"/>
      <c r="F4" s="8"/>
      <c r="G4" s="8"/>
      <c r="H4" s="8"/>
      <c r="I4" s="8"/>
      <c r="J4" s="8"/>
      <c r="K4" s="8"/>
      <c r="L4" s="8"/>
      <c r="M4" s="8"/>
      <c r="N4" s="9"/>
      <c r="O4" s="9"/>
      <c r="P4" s="10"/>
    </row>
    <row r="5" spans="2:16" ht="41.25" customHeight="1" x14ac:dyDescent="0.3">
      <c r="B5" s="5"/>
      <c r="C5" s="6"/>
      <c r="D5" s="6"/>
      <c r="E5" s="12" t="s">
        <v>2</v>
      </c>
      <c r="F5" s="13" t="s">
        <v>3</v>
      </c>
      <c r="G5" s="14"/>
      <c r="H5" s="14"/>
      <c r="I5" s="14"/>
      <c r="J5" s="14"/>
      <c r="K5" s="14"/>
      <c r="L5" s="14"/>
      <c r="M5" s="15"/>
      <c r="N5" s="16"/>
      <c r="O5" s="16"/>
      <c r="P5" s="10"/>
    </row>
    <row r="6" spans="2:16" ht="18" customHeight="1" thickBot="1" x14ac:dyDescent="0.35">
      <c r="B6" s="5"/>
      <c r="C6" s="6"/>
      <c r="D6" s="6"/>
      <c r="E6" s="17"/>
      <c r="F6" s="16"/>
      <c r="G6" s="16"/>
      <c r="H6" s="16"/>
      <c r="I6" s="16"/>
      <c r="J6" s="16"/>
      <c r="K6" s="16"/>
      <c r="L6" s="16"/>
      <c r="M6" s="6"/>
      <c r="N6" s="6"/>
      <c r="O6" s="6"/>
      <c r="P6" s="10"/>
    </row>
    <row r="7" spans="2:16" ht="93" customHeight="1" thickBot="1" x14ac:dyDescent="0.25">
      <c r="B7" s="5"/>
      <c r="C7" s="6"/>
      <c r="D7" s="6"/>
      <c r="E7" s="6"/>
      <c r="F7" s="6"/>
      <c r="G7" s="6"/>
      <c r="H7" s="6"/>
      <c r="I7" s="18" t="s">
        <v>4</v>
      </c>
      <c r="J7" s="19"/>
      <c r="K7" s="20"/>
      <c r="L7" s="6"/>
      <c r="M7" s="21">
        <f>+AVERAGE(G25,G27,G29,G31,G33)</f>
        <v>0.50640756302521006</v>
      </c>
      <c r="N7" s="22"/>
      <c r="O7" s="22"/>
      <c r="P7" s="10"/>
    </row>
    <row r="8" spans="2:16" ht="18" customHeight="1" x14ac:dyDescent="0.25">
      <c r="B8" s="5"/>
      <c r="C8" s="6"/>
      <c r="D8" s="6"/>
      <c r="E8" s="6"/>
      <c r="F8" s="6"/>
      <c r="G8" s="6"/>
      <c r="H8" s="6"/>
      <c r="I8" s="6"/>
      <c r="J8" s="6"/>
      <c r="K8" s="6"/>
      <c r="L8" s="6"/>
      <c r="M8" s="23"/>
      <c r="N8" s="23"/>
      <c r="O8" s="23"/>
      <c r="P8" s="10"/>
    </row>
    <row r="9" spans="2:16" ht="18" customHeight="1" x14ac:dyDescent="0.2">
      <c r="B9" s="5"/>
      <c r="C9" s="6"/>
      <c r="D9" s="6"/>
      <c r="E9" s="6"/>
      <c r="F9" s="6"/>
      <c r="G9" s="6"/>
      <c r="H9" s="6"/>
      <c r="I9" s="6"/>
      <c r="J9" s="6"/>
      <c r="K9" s="6"/>
      <c r="L9" s="6"/>
      <c r="M9" s="6"/>
      <c r="N9" s="6"/>
      <c r="O9" s="6"/>
      <c r="P9" s="10"/>
    </row>
    <row r="10" spans="2:16" x14ac:dyDescent="0.2">
      <c r="B10" s="5"/>
      <c r="C10" s="6"/>
      <c r="D10" s="6"/>
      <c r="E10" s="6"/>
      <c r="F10" s="6"/>
      <c r="G10" s="6"/>
      <c r="H10" s="6"/>
      <c r="I10" s="6"/>
      <c r="J10" s="6"/>
      <c r="K10" s="6"/>
      <c r="L10" s="6"/>
      <c r="M10" s="6"/>
      <c r="N10" s="6"/>
      <c r="O10" s="6"/>
      <c r="P10" s="10"/>
    </row>
    <row r="11" spans="2:16" x14ac:dyDescent="0.2">
      <c r="B11" s="5"/>
      <c r="C11" s="6"/>
      <c r="D11" s="6"/>
      <c r="E11" s="6"/>
      <c r="F11" s="6"/>
      <c r="G11" s="6"/>
      <c r="H11" s="6"/>
      <c r="I11" s="6"/>
      <c r="J11" s="6"/>
      <c r="K11" s="6"/>
      <c r="L11" s="6"/>
      <c r="M11" s="6"/>
      <c r="N11" s="6"/>
      <c r="O11" s="6"/>
      <c r="P11" s="10"/>
    </row>
    <row r="12" spans="2:16" x14ac:dyDescent="0.2">
      <c r="B12" s="5"/>
      <c r="C12" s="6"/>
      <c r="D12" s="6"/>
      <c r="E12" s="6"/>
      <c r="F12" s="6"/>
      <c r="G12" s="6"/>
      <c r="H12" s="6"/>
      <c r="I12" s="6"/>
      <c r="J12" s="6"/>
      <c r="K12" s="6"/>
      <c r="L12" s="6"/>
      <c r="M12" s="6"/>
      <c r="N12" s="6"/>
      <c r="O12" s="6"/>
      <c r="P12" s="10"/>
    </row>
    <row r="13" spans="2:16" x14ac:dyDescent="0.2">
      <c r="B13" s="5"/>
      <c r="C13" s="6"/>
      <c r="D13" s="6"/>
      <c r="E13" s="6"/>
      <c r="F13" s="6"/>
      <c r="G13" s="6"/>
      <c r="H13" s="6"/>
      <c r="I13" s="6"/>
      <c r="J13" s="6"/>
      <c r="K13" s="6"/>
      <c r="L13" s="6"/>
      <c r="M13" s="6"/>
      <c r="N13" s="6"/>
      <c r="O13" s="6"/>
      <c r="P13" s="10"/>
    </row>
    <row r="14" spans="2:16" x14ac:dyDescent="0.2">
      <c r="B14" s="5"/>
      <c r="C14" s="6"/>
      <c r="D14" s="6"/>
      <c r="E14" s="6"/>
      <c r="F14" s="6"/>
      <c r="G14" s="6"/>
      <c r="H14" s="6"/>
      <c r="I14" s="6"/>
      <c r="J14" s="6"/>
      <c r="K14" s="6"/>
      <c r="L14" s="6"/>
      <c r="M14" s="6"/>
      <c r="N14" s="6"/>
      <c r="O14" s="6"/>
      <c r="P14" s="10"/>
    </row>
    <row r="15" spans="2:16" x14ac:dyDescent="0.2">
      <c r="B15" s="5"/>
      <c r="C15" s="6"/>
      <c r="D15" s="6"/>
      <c r="E15" s="6"/>
      <c r="F15" s="6"/>
      <c r="G15" s="6"/>
      <c r="H15" s="6"/>
      <c r="I15" s="6"/>
      <c r="J15" s="6"/>
      <c r="K15" s="6"/>
      <c r="L15" s="6"/>
      <c r="M15" s="6"/>
      <c r="N15" s="6"/>
      <c r="O15" s="6"/>
      <c r="P15" s="10"/>
    </row>
    <row r="16" spans="2:16" x14ac:dyDescent="0.2">
      <c r="B16" s="5"/>
      <c r="C16" s="6"/>
      <c r="D16" s="6"/>
      <c r="E16" s="6"/>
      <c r="F16" s="6"/>
      <c r="G16" s="6"/>
      <c r="H16" s="6"/>
      <c r="I16" s="6"/>
      <c r="J16" s="6"/>
      <c r="K16" s="6"/>
      <c r="L16" s="6"/>
      <c r="M16" s="6"/>
      <c r="N16" s="6"/>
      <c r="O16" s="6"/>
      <c r="P16" s="10"/>
    </row>
    <row r="17" spans="2:22" ht="23.25" x14ac:dyDescent="0.2">
      <c r="B17" s="5"/>
      <c r="C17" s="24" t="s">
        <v>5</v>
      </c>
      <c r="D17" s="25"/>
      <c r="E17" s="25"/>
      <c r="F17" s="25"/>
      <c r="G17" s="25"/>
      <c r="H17" s="25"/>
      <c r="I17" s="25"/>
      <c r="J17" s="25"/>
      <c r="K17" s="25"/>
      <c r="L17" s="25"/>
      <c r="M17" s="26"/>
      <c r="N17" s="27"/>
      <c r="O17" s="27"/>
      <c r="P17" s="10"/>
    </row>
    <row r="18" spans="2:22" ht="15.75" customHeight="1" x14ac:dyDescent="0.2">
      <c r="B18" s="5"/>
      <c r="C18" s="28"/>
      <c r="D18" s="28"/>
      <c r="E18" s="28"/>
      <c r="F18" s="28"/>
      <c r="G18" s="28"/>
      <c r="H18" s="28"/>
      <c r="I18" s="28"/>
      <c r="J18" s="28"/>
      <c r="K18" s="28"/>
      <c r="L18" s="28"/>
      <c r="M18" s="28"/>
      <c r="N18" s="29"/>
      <c r="O18" s="29"/>
      <c r="P18" s="10"/>
    </row>
    <row r="19" spans="2:22" ht="141.75" customHeight="1" x14ac:dyDescent="0.2">
      <c r="B19" s="5"/>
      <c r="C19" s="30" t="s">
        <v>6</v>
      </c>
      <c r="D19" s="31"/>
      <c r="E19" s="32" t="s">
        <v>7</v>
      </c>
      <c r="F19" s="33" t="s">
        <v>8</v>
      </c>
      <c r="G19" s="34"/>
      <c r="H19" s="34"/>
      <c r="I19" s="34"/>
      <c r="J19" s="34"/>
      <c r="K19" s="34"/>
      <c r="L19" s="34"/>
      <c r="M19" s="35"/>
      <c r="N19" s="36"/>
      <c r="O19" s="36"/>
      <c r="P19" s="10"/>
    </row>
    <row r="20" spans="2:22" ht="105.75" customHeight="1" x14ac:dyDescent="0.2">
      <c r="B20" s="5"/>
      <c r="C20" s="30" t="s">
        <v>9</v>
      </c>
      <c r="D20" s="31"/>
      <c r="E20" s="32" t="s">
        <v>7</v>
      </c>
      <c r="F20" s="33" t="s">
        <v>10</v>
      </c>
      <c r="G20" s="34"/>
      <c r="H20" s="34"/>
      <c r="I20" s="34"/>
      <c r="J20" s="34"/>
      <c r="K20" s="34"/>
      <c r="L20" s="34"/>
      <c r="M20" s="35"/>
      <c r="N20" s="36"/>
      <c r="O20" s="36"/>
      <c r="P20" s="10"/>
    </row>
    <row r="21" spans="2:22" ht="143.25" customHeight="1" x14ac:dyDescent="0.2">
      <c r="B21" s="5"/>
      <c r="C21" s="37" t="s">
        <v>11</v>
      </c>
      <c r="D21" s="38"/>
      <c r="E21" s="32" t="s">
        <v>12</v>
      </c>
      <c r="F21" s="33" t="s">
        <v>13</v>
      </c>
      <c r="G21" s="34"/>
      <c r="H21" s="34"/>
      <c r="I21" s="34"/>
      <c r="J21" s="34"/>
      <c r="K21" s="34"/>
      <c r="L21" s="34"/>
      <c r="M21" s="35"/>
      <c r="N21" s="36"/>
      <c r="O21" s="36"/>
      <c r="P21" s="10"/>
    </row>
    <row r="22" spans="2:22" ht="66" customHeight="1" thickBot="1" x14ac:dyDescent="0.25">
      <c r="B22" s="5"/>
      <c r="C22" s="6"/>
      <c r="D22" s="6"/>
      <c r="E22" s="6"/>
      <c r="F22" s="6"/>
      <c r="G22" s="39"/>
      <c r="H22" s="6"/>
      <c r="I22" s="6"/>
      <c r="J22" s="6"/>
      <c r="K22" s="6"/>
      <c r="L22" s="6"/>
      <c r="M22" s="6"/>
      <c r="N22" s="6"/>
      <c r="O22" s="6"/>
      <c r="P22" s="10"/>
    </row>
    <row r="23" spans="2:22" ht="102.75" customHeight="1" thickBot="1" x14ac:dyDescent="0.25">
      <c r="B23" s="5"/>
      <c r="C23" s="40" t="s">
        <v>14</v>
      </c>
      <c r="D23" s="41"/>
      <c r="E23" s="42" t="s">
        <v>15</v>
      </c>
      <c r="F23" s="41"/>
      <c r="G23" s="42" t="s">
        <v>16</v>
      </c>
      <c r="H23" s="41"/>
      <c r="I23" s="43" t="s">
        <v>17</v>
      </c>
      <c r="J23" s="44"/>
      <c r="K23" s="45" t="s">
        <v>18</v>
      </c>
      <c r="L23" s="44"/>
      <c r="M23" s="46" t="s">
        <v>19</v>
      </c>
      <c r="N23" s="44"/>
      <c r="O23" s="47" t="s">
        <v>20</v>
      </c>
      <c r="P23" s="10"/>
      <c r="Q23" s="48"/>
    </row>
    <row r="24" spans="2:22" ht="6.75" customHeight="1" x14ac:dyDescent="0.35">
      <c r="B24" s="5"/>
      <c r="C24" s="49"/>
      <c r="D24" s="50"/>
      <c r="E24" s="50"/>
      <c r="F24" s="50"/>
      <c r="G24" s="50"/>
      <c r="H24" s="50"/>
      <c r="I24" s="51"/>
      <c r="J24" s="50"/>
      <c r="K24" s="51"/>
      <c r="L24" s="50"/>
      <c r="M24" s="50"/>
      <c r="N24" s="50"/>
      <c r="O24" s="50"/>
      <c r="P24" s="10"/>
    </row>
    <row r="25" spans="2:22" ht="179.25" customHeight="1" x14ac:dyDescent="0.2">
      <c r="B25" s="5"/>
      <c r="C25" s="52" t="s">
        <v>21</v>
      </c>
      <c r="D25" s="53"/>
      <c r="E25" s="54" t="str">
        <f>+IF([1]Hoja1!$N$2&gt;=0.5,"Si","No")</f>
        <v>No</v>
      </c>
      <c r="F25" s="55"/>
      <c r="G25" s="56">
        <f>+[1]Hoja1!N2</f>
        <v>0.4375</v>
      </c>
      <c r="H25" s="55"/>
      <c r="I25" s="57" t="s">
        <v>22</v>
      </c>
      <c r="J25" s="58"/>
      <c r="K25" s="59">
        <v>0.01</v>
      </c>
      <c r="L25" s="60"/>
      <c r="M25" s="61" t="s">
        <v>23</v>
      </c>
      <c r="N25" s="62"/>
      <c r="O25" s="63">
        <f>G25-K25</f>
        <v>0.42749999999999999</v>
      </c>
      <c r="P25" s="64"/>
      <c r="Q25" s="65"/>
      <c r="R25" s="65"/>
      <c r="S25" s="65"/>
      <c r="T25" s="65"/>
      <c r="U25" s="65"/>
      <c r="V25" s="65"/>
    </row>
    <row r="26" spans="2:22" ht="6.75" customHeight="1" x14ac:dyDescent="0.35">
      <c r="B26" s="5"/>
      <c r="C26" s="49"/>
      <c r="D26" s="66"/>
      <c r="E26" s="67"/>
      <c r="F26" s="50"/>
      <c r="G26" s="68"/>
      <c r="H26" s="50"/>
      <c r="I26" s="69"/>
      <c r="J26" s="50"/>
      <c r="K26" s="51"/>
      <c r="L26" s="50"/>
      <c r="M26" s="70"/>
      <c r="N26" s="70"/>
      <c r="O26" s="71"/>
      <c r="P26" s="10"/>
    </row>
    <row r="27" spans="2:22" ht="128.25" customHeight="1" x14ac:dyDescent="0.2">
      <c r="B27" s="5"/>
      <c r="C27" s="72" t="s">
        <v>24</v>
      </c>
      <c r="D27" s="53"/>
      <c r="E27" s="54" t="str">
        <f>+IF([1]Hoja1!$N$26&gt;=0.5,"Si","No")</f>
        <v>Si</v>
      </c>
      <c r="F27" s="50"/>
      <c r="G27" s="56">
        <f>+[1]Hoja1!N26</f>
        <v>0.55882352941176472</v>
      </c>
      <c r="H27" s="50"/>
      <c r="I27" s="57" t="s">
        <v>25</v>
      </c>
      <c r="J27" s="50"/>
      <c r="K27" s="59">
        <v>0.01</v>
      </c>
      <c r="L27" s="73"/>
      <c r="M27" s="61" t="s">
        <v>23</v>
      </c>
      <c r="N27" s="62"/>
      <c r="O27" s="63">
        <f>G27-K27</f>
        <v>0.54882352941176471</v>
      </c>
      <c r="P27" s="10"/>
    </row>
    <row r="28" spans="2:22" ht="6.75" customHeight="1" x14ac:dyDescent="0.35">
      <c r="B28" s="5"/>
      <c r="C28" s="49"/>
      <c r="D28" s="66"/>
      <c r="E28" s="67"/>
      <c r="F28" s="50"/>
      <c r="G28" s="68"/>
      <c r="H28" s="50"/>
      <c r="I28" s="69"/>
      <c r="J28" s="50"/>
      <c r="K28" s="51"/>
      <c r="L28" s="50"/>
      <c r="M28" s="70"/>
      <c r="N28" s="70"/>
      <c r="O28" s="71"/>
      <c r="P28" s="10"/>
    </row>
    <row r="29" spans="2:22" ht="93" customHeight="1" x14ac:dyDescent="0.2">
      <c r="B29" s="5"/>
      <c r="C29" s="74" t="s">
        <v>26</v>
      </c>
      <c r="D29" s="53"/>
      <c r="E29" s="54" t="str">
        <f>+IF([1]Hoja1!$N$43&gt;=0.5,"Si","No")</f>
        <v>Si</v>
      </c>
      <c r="F29" s="50"/>
      <c r="G29" s="56">
        <f>+[1]Hoja1!N43</f>
        <v>0.5</v>
      </c>
      <c r="H29" s="50"/>
      <c r="I29" s="57" t="s">
        <v>27</v>
      </c>
      <c r="J29" s="50"/>
      <c r="K29" s="59">
        <v>0.21</v>
      </c>
      <c r="L29" s="73"/>
      <c r="M29" s="61" t="s">
        <v>23</v>
      </c>
      <c r="N29" s="62"/>
      <c r="O29" s="63">
        <f>G29-K29</f>
        <v>0.29000000000000004</v>
      </c>
      <c r="P29" s="10"/>
    </row>
    <row r="30" spans="2:22" ht="6.75" customHeight="1" x14ac:dyDescent="0.35">
      <c r="B30" s="5"/>
      <c r="C30" s="49"/>
      <c r="D30" s="66"/>
      <c r="E30" s="67"/>
      <c r="F30" s="50"/>
      <c r="G30" s="68"/>
      <c r="H30" s="50"/>
      <c r="I30" s="69"/>
      <c r="J30" s="50"/>
      <c r="K30" s="51"/>
      <c r="L30" s="50"/>
      <c r="M30" s="70"/>
      <c r="N30" s="70"/>
      <c r="O30" s="71"/>
      <c r="P30" s="10"/>
    </row>
    <row r="31" spans="2:22" ht="209.25" customHeight="1" x14ac:dyDescent="0.2">
      <c r="B31" s="5"/>
      <c r="C31" s="75" t="s">
        <v>28</v>
      </c>
      <c r="D31" s="53"/>
      <c r="E31" s="54" t="str">
        <f>+IF([1]Hoja1!$N$55&gt;=0.5,"Si","No")</f>
        <v>Si</v>
      </c>
      <c r="F31" s="50"/>
      <c r="G31" s="56">
        <f>+[1]Hoja1!N55</f>
        <v>0.5</v>
      </c>
      <c r="H31" s="50"/>
      <c r="I31" s="57" t="s">
        <v>29</v>
      </c>
      <c r="J31" s="50"/>
      <c r="K31" s="59">
        <v>0.1</v>
      </c>
      <c r="L31" s="73"/>
      <c r="M31" s="61" t="s">
        <v>23</v>
      </c>
      <c r="N31" s="62"/>
      <c r="O31" s="63">
        <f>G31-K31</f>
        <v>0.4</v>
      </c>
      <c r="P31" s="10"/>
    </row>
    <row r="32" spans="2:22" ht="6.75" customHeight="1" x14ac:dyDescent="0.35">
      <c r="B32" s="5"/>
      <c r="C32" s="49"/>
      <c r="D32" s="66"/>
      <c r="E32" s="67"/>
      <c r="F32" s="50"/>
      <c r="G32" s="68"/>
      <c r="H32" s="50"/>
      <c r="I32" s="69"/>
      <c r="J32" s="50"/>
      <c r="K32" s="51"/>
      <c r="L32" s="50"/>
      <c r="M32" s="70"/>
      <c r="N32" s="70"/>
      <c r="O32" s="71"/>
      <c r="P32" s="10"/>
    </row>
    <row r="33" spans="2:16" ht="324.75" customHeight="1" x14ac:dyDescent="0.2">
      <c r="B33" s="5"/>
      <c r="C33" s="76" t="s">
        <v>30</v>
      </c>
      <c r="D33" s="53"/>
      <c r="E33" s="54" t="str">
        <f>+IF([1]Hoja1!$N$69&gt;=0.5,"Si","No")</f>
        <v>Si</v>
      </c>
      <c r="F33" s="50"/>
      <c r="G33" s="56">
        <f>+[1]Hoja1!N69</f>
        <v>0.5357142857142857</v>
      </c>
      <c r="H33" s="50"/>
      <c r="I33" s="57" t="s">
        <v>31</v>
      </c>
      <c r="J33" s="50"/>
      <c r="K33" s="59">
        <v>0.05</v>
      </c>
      <c r="L33" s="73"/>
      <c r="M33" s="61" t="s">
        <v>23</v>
      </c>
      <c r="N33" s="62"/>
      <c r="O33" s="63">
        <f>G33-K33</f>
        <v>0.48571428571428571</v>
      </c>
      <c r="P33" s="10"/>
    </row>
    <row r="34" spans="2:16" ht="15.75" x14ac:dyDescent="0.2">
      <c r="B34" s="5"/>
      <c r="C34" s="77"/>
      <c r="D34" s="77"/>
      <c r="E34" s="29"/>
      <c r="F34" s="6"/>
      <c r="G34" s="6"/>
      <c r="H34" s="6"/>
      <c r="I34" s="6"/>
      <c r="J34" s="6"/>
      <c r="K34" s="6"/>
      <c r="L34" s="6"/>
      <c r="M34" s="78"/>
      <c r="N34" s="78"/>
      <c r="O34" s="78"/>
      <c r="P34" s="10"/>
    </row>
    <row r="35" spans="2:16" ht="15.75" x14ac:dyDescent="0.2">
      <c r="B35" s="5"/>
      <c r="C35" s="79"/>
      <c r="D35" s="77"/>
      <c r="E35" s="29"/>
      <c r="F35" s="6"/>
      <c r="G35" s="6"/>
      <c r="H35" s="6"/>
      <c r="I35" s="6"/>
      <c r="J35" s="6"/>
      <c r="K35" s="6"/>
      <c r="L35" s="6"/>
      <c r="M35" s="78"/>
      <c r="N35" s="78"/>
      <c r="O35" s="78"/>
      <c r="P35" s="10"/>
    </row>
    <row r="36" spans="2:16" x14ac:dyDescent="0.2">
      <c r="B36" s="5"/>
      <c r="C36" s="80"/>
      <c r="D36" s="6"/>
      <c r="E36" s="6"/>
      <c r="F36" s="6"/>
      <c r="G36" s="6"/>
      <c r="H36" s="6"/>
      <c r="I36" s="6"/>
      <c r="J36" s="6"/>
      <c r="K36" s="6"/>
      <c r="L36" s="6"/>
      <c r="M36" s="6"/>
      <c r="N36" s="6"/>
      <c r="O36" s="6"/>
      <c r="P36" s="10"/>
    </row>
    <row r="37" spans="2:16" ht="13.5" thickBot="1" x14ac:dyDescent="0.25">
      <c r="B37" s="81"/>
      <c r="C37" s="82"/>
      <c r="D37" s="82"/>
      <c r="E37" s="82"/>
      <c r="F37" s="82"/>
      <c r="G37" s="82"/>
      <c r="H37" s="82"/>
      <c r="I37" s="82"/>
      <c r="J37" s="82"/>
      <c r="K37" s="82"/>
      <c r="L37" s="82"/>
      <c r="M37" s="82"/>
      <c r="N37" s="82"/>
      <c r="O37" s="82"/>
      <c r="P37" s="83"/>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type="list" allowBlank="1" showInputMessage="1" showErrorMessage="1" sqref="E19">
      <formula1>"Si,No,En proceso"</formula1>
    </dataValidation>
    <dataValidation type="list" allowBlank="1" showInputMessage="1" showErrorMessage="1" sqref="N20:O20 E20:E21">
      <formula1>"Si, No"</formula1>
    </dataValidation>
    <dataValidation type="list" allowBlank="1" showInputMessage="1" showErrorMessage="1" sqref="N19:O19">
      <formula1>"Si,No"</formula1>
    </dataValidation>
    <dataValidation allowBlank="1" showInputMessage="1" showErrorMessage="1" prompt="Celda formulada, información proveniente de la pestaña de deficiencias." sqref="E23"/>
  </dataValidations>
  <pageMargins left="0.7" right="0.7" top="0.75" bottom="0.75" header="0.3" footer="0.3"/>
  <pageSetup orientation="portrait"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1A5D422D-7BF2-42E0-8AC4-38849BB62C91}">
            <xm:f>0</xm:f>
            <xm:f>'[Formato-informe-sci-parametrizado-final (1).xlsx]Analisis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88B14246-5BA1-492C-982E-16E98F17A0C3}">
            <xm:f>0</xm:f>
            <xm:f>'[Formato-informe-sci-parametrizado-final (1).xlsx]Analisis de Resultados'!#REF!</xm:f>
            <x14:dxf>
              <fill>
                <patternFill>
                  <bgColor rgb="FFFF0000"/>
                </patternFill>
              </fill>
            </x14:dxf>
          </x14:cfRule>
          <xm:sqref>K25</xm:sqref>
        </x14:conditionalFormatting>
        <x14:conditionalFormatting xmlns:xm="http://schemas.microsoft.com/office/excel/2006/main">
          <x14:cfRule type="cellIs" priority="16" operator="between" id="{99B6C9B4-20B6-437B-9FA8-3DB8726C72B7}">
            <xm:f>0</xm:f>
            <xm:f>'[Formato-informe-sci-parametrizado-final (1).xlsx]Analisis de Resultados'!#REF!</xm:f>
            <x14:dxf>
              <fill>
                <patternFill>
                  <bgColor rgb="FFFF0000"/>
                </patternFill>
              </fill>
            </x14:dxf>
          </x14:cfRule>
          <xm:sqref>K27</xm:sqref>
        </x14:conditionalFormatting>
        <x14:conditionalFormatting xmlns:xm="http://schemas.microsoft.com/office/excel/2006/main">
          <x14:cfRule type="cellIs" priority="12" operator="between" id="{7F157DB0-8519-47EB-B7F1-0D69689B2021}">
            <xm:f>0</xm:f>
            <xm:f>'[Formato-informe-sci-parametrizado-final (1).xlsx]Analisis de Resultados'!#REF!</xm:f>
            <x14:dxf>
              <fill>
                <patternFill>
                  <bgColor rgb="FFFF0000"/>
                </patternFill>
              </fill>
            </x14:dxf>
          </x14:cfRule>
          <xm:sqref>K29</xm:sqref>
        </x14:conditionalFormatting>
        <x14:conditionalFormatting xmlns:xm="http://schemas.microsoft.com/office/excel/2006/main">
          <x14:cfRule type="cellIs" priority="8" operator="between" id="{4351A820-EA5F-4488-87A1-A0055749344D}">
            <xm:f>0</xm:f>
            <xm:f>'[Formato-informe-sci-parametrizado-final (1).xlsx]Analisis de Resultados'!#REF!</xm:f>
            <x14:dxf>
              <fill>
                <patternFill>
                  <bgColor rgb="FFFF0000"/>
                </patternFill>
              </fill>
            </x14:dxf>
          </x14:cfRule>
          <xm:sqref>K31</xm:sqref>
        </x14:conditionalFormatting>
        <x14:conditionalFormatting xmlns:xm="http://schemas.microsoft.com/office/excel/2006/main">
          <x14:cfRule type="cellIs" priority="4" operator="between" id="{5CF89DD5-3F5C-4B12-9EE5-31965FFFADC4}">
            <xm:f>0</xm:f>
            <xm:f>'[Formato-informe-sci-parametrizado-final (1).xlsx]Analisis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 Inc</dc:creator>
  <cp:lastModifiedBy>HP Inc</cp:lastModifiedBy>
  <dcterms:created xsi:type="dcterms:W3CDTF">2020-08-25T19:48:31Z</dcterms:created>
  <dcterms:modified xsi:type="dcterms:W3CDTF">2020-08-25T19:50:25Z</dcterms:modified>
</cp:coreProperties>
</file>