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AA" sheetId="1" r:id="rId1"/>
  </sheets>
  <definedNames>
    <definedName name="_xlnm._FilterDatabase" localSheetId="0" hidden="1">'PAA'!$B$18:$L$59</definedName>
  </definedNames>
  <calcPr fullCalcOnLoad="1"/>
</workbook>
</file>

<file path=xl/sharedStrings.xml><?xml version="1.0" encoding="utf-8"?>
<sst xmlns="http://schemas.openxmlformats.org/spreadsheetml/2006/main" count="384" uniqueCount="123">
  <si>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</si>
  <si>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</si>
  <si>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</si>
  <si>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</si>
  <si>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</si>
  <si>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</si>
  <si>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</si>
  <si>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</si>
  <si>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</si>
  <si>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</si>
  <si>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</si>
  <si>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</si>
  <si>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</si>
  <si>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</si>
  <si>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</si>
  <si>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</si>
  <si>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</si>
  <si>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</si>
  <si>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</si>
  <si>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</si>
  <si>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C. NECESIDADES ADICIONALES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</si>
  <si>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</si>
  <si>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</si>
  <si>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</si>
  <si>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</si>
  <si>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</si>
  <si>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</si>
  <si>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Sistema Estratégico de Transporte Público de Santa Marta SETP SANTA MARTA S.A.S.</t>
  </si>
  <si>
    <t>(5) 431 77 77</t>
  </si>
  <si>
    <t>www.setpsantamarta.gov.co</t>
  </si>
  <si>
    <t>12 meses</t>
  </si>
  <si>
    <t>Mínima cuantía</t>
  </si>
  <si>
    <t>No</t>
  </si>
  <si>
    <t>N/A</t>
  </si>
  <si>
    <t>Muebles y enseres para las dependencias de la entidad</t>
  </si>
  <si>
    <t>Contratación directa</t>
  </si>
  <si>
    <t>Posibles códigos</t>
  </si>
  <si>
    <t>Distrito</t>
  </si>
  <si>
    <t>Nación - otras fuentes</t>
  </si>
  <si>
    <t>Técnico en gestión documental</t>
  </si>
  <si>
    <t>Licitación pública nacional</t>
  </si>
  <si>
    <t>Concurso de méritos</t>
  </si>
  <si>
    <t>NO</t>
  </si>
  <si>
    <t>Menor cuantía</t>
  </si>
  <si>
    <t>Calle 24 N° 3-99, Prado, Santa Marta</t>
  </si>
  <si>
    <t>Recursos Banca Multilateral</t>
  </si>
  <si>
    <t>Ladys Urquijo Ardila. Secretaria General. Tel. 431 77 77, info@setpsantamarta.gov.co</t>
  </si>
  <si>
    <t>PLAN ANUAL DE ADQUISICIONES 2016 DEL SISTEMA ESTRATEGICO DE TRANSPORTE PUBLICO DE SANTA MARTA -SETP SANTA MARTA S.A.S.-</t>
  </si>
  <si>
    <t>Prestacion de servicios de apoyo a la gestion en el SETP, con idoneidad y capacidad como conserje para el cuidado y limpieza de los bienes muebles e inmuebles de la Entidad</t>
  </si>
  <si>
    <t>Prestación de servicio de mensajería y trámites</t>
  </si>
  <si>
    <t>Avalúos para la adquisición de predios</t>
  </si>
  <si>
    <t>Prestacion de servicios  profesionales y de apoyo a la gestión del Area de Reasentamiento</t>
  </si>
  <si>
    <t>Prestacion de servicios profesionales y de apoyo a la gestión del área Financiera, contable y jurídica</t>
  </si>
  <si>
    <t>Prestación de servicios profesionales y de apoyo a la gestión del área de operación</t>
  </si>
  <si>
    <t>Prestación de servicios profesionales y de apoyo a la gestión del área de infraestructura</t>
  </si>
  <si>
    <t>Prestación de servicios profesionales y de apoyo a la gestión del área de comunicaciones y apropiación social</t>
  </si>
  <si>
    <t>Equipos de oficina</t>
  </si>
  <si>
    <t>Pólizas y seguros</t>
  </si>
  <si>
    <t>Suministro de oficina</t>
  </si>
  <si>
    <t>Edson Manjarrés Bolaño. Coordinador Administrativo y Financiero. Tel. 431 77 77, emanjarres@setpsantamarta.gov.co</t>
  </si>
  <si>
    <t>Enero de 2017</t>
  </si>
  <si>
    <t>Misión: El Sistema Estratégico de Transporte Público de Santa Marta, es una empresa industrial y comercial del estado que planifica, gestiona, estructura y ejecuta los procesos necesarios para la solución integral del transporte público de pasajeros y la movilidad de manera eficiente y segura, generando entornos socio ambiéntales y contribuyendo al desarrollo de la ciudad del buen vivir.
Visión: En el 2019, mediante la puesta en marcha del Sistema Estratégico de Transporte Público de pasajeros, el SETP Santa Marta S.A.S. entregará a la ciudad, un sistema que responderá a las necesidades de los usuarios de manera segura, eficiente, accesible, asequible, ambiental y financieramente sostenible, mejorando la movilidad, calidad de vida y entorno urbano de la ciudad del buen vivir</t>
  </si>
  <si>
    <t>23 DE ENERO  2017</t>
  </si>
  <si>
    <t>enero de 2017</t>
  </si>
  <si>
    <t>3 meses</t>
  </si>
  <si>
    <t>Servicios Públicos</t>
  </si>
  <si>
    <t>Interventoria - Construcción y rehabilitación:  Av. Libertador (Entre la Av Ferrocarril y Carrera 19)</t>
  </si>
  <si>
    <t xml:space="preserve">Interventoria - Construcción y rehabilitación:  Calle 30 (Entre carrera 4 - carrera 5) </t>
  </si>
  <si>
    <t>Interventoria - Construcción y rehabilitación:  Carrera 19 (Entre la Av Libertador y la Av del Rio)</t>
  </si>
  <si>
    <t>Interventoria - Construcción y rehabilitación: Calle 30 (Entre Carrera 12 - Carrera 13 )</t>
  </si>
  <si>
    <t>Interventoria - Construcción y rehabilitación: Puente Platina</t>
  </si>
  <si>
    <t>Interventoria - Construcción y rehabilitación: Carrera 5 (Entre Calle 22 - Av Ferrocarril)</t>
  </si>
  <si>
    <t>Interventoria - Construcción y rehabilitación: Terminal de Gaira</t>
  </si>
  <si>
    <t>Interventoria - Construcción y rehabilitación: Terminal de Mamatoco</t>
  </si>
  <si>
    <t>Octubre de 2016</t>
  </si>
  <si>
    <t>7 Meses</t>
  </si>
  <si>
    <t>8 Meses</t>
  </si>
  <si>
    <t>10 Meses</t>
  </si>
  <si>
    <t>Abril de 2017</t>
  </si>
  <si>
    <t>6 Meses</t>
  </si>
  <si>
    <t>Julio de 2017</t>
  </si>
  <si>
    <t>Junio de 2017</t>
  </si>
  <si>
    <t>Octubre de 2017</t>
  </si>
  <si>
    <t>agosto de 2017</t>
  </si>
  <si>
    <t>SI</t>
  </si>
  <si>
    <t>Construcción y rehabilitación:  Av. Libertador (Entre la Av Ferrocarril y Carrera 19)</t>
  </si>
  <si>
    <t xml:space="preserve">Construcción y rehabilitación:  Calle 30 (Entre carrera 4 - carrera 5) </t>
  </si>
  <si>
    <t>Construcción y rehabilitación:  Carrera 19 (Entre la Av Libertador y la Av del Rio)</t>
  </si>
  <si>
    <t>Construcción y rehabilitación: Calle 30 (Entre Carrera 12 - Carrera 13 )</t>
  </si>
  <si>
    <t>Construcción y rehabilitación: Puente Platina</t>
  </si>
  <si>
    <t>Construcción y rehabilitación: Carrera 5 (Entre Calle 22 - Av Ferrocarril)</t>
  </si>
  <si>
    <t>Construcción y rehabilitación: Terminal de Gaira</t>
  </si>
  <si>
    <t>Construcción y rehabilitación: Terminal de Mamatoco</t>
  </si>
  <si>
    <t>Edson Manjarrés Bolaño, Coordinador Administrativo y Financiero del SETP, 4317777</t>
  </si>
  <si>
    <t>Arrendamiento de vehiculo para transporte de funcionarios y contratistas del SETP, en el marco del Plan de reasentamiento</t>
  </si>
  <si>
    <t>Asesorias y acompañamientos</t>
  </si>
  <si>
    <t>Diseño  de Terminales, Patios y Talleres</t>
  </si>
  <si>
    <t>Febrero de 2017</t>
  </si>
  <si>
    <t>4 Meses</t>
  </si>
  <si>
    <t>Nación BID y Distrito</t>
  </si>
  <si>
    <t>2 meses</t>
  </si>
  <si>
    <t>11 meses</t>
  </si>
  <si>
    <t>Contratación de demolición de predios adquiridos para la ejecución de los proyectos del Sistema Estratégico de Transporte Público de Santa Marta</t>
  </si>
  <si>
    <t>11 Meses</t>
  </si>
  <si>
    <t>Contratos de arrendamiento de los inmuebles para las sedes administrativas y operativa del SETP</t>
  </si>
  <si>
    <t>Prestación de servicios profesionales y de apoyo a la gestión en revisoría fiscal</t>
  </si>
  <si>
    <t>Servicio de transporte aereo a través de agencia de viajes (COSTO DE TIQUETES )</t>
  </si>
  <si>
    <t>Logística de Eventos</t>
  </si>
  <si>
    <t>Nación BID, Distrito SGR</t>
  </si>
  <si>
    <t>Nación BID</t>
  </si>
  <si>
    <t>Nación BID, Distrito SGP</t>
  </si>
  <si>
    <t>1 Mes</t>
  </si>
  <si>
    <t>Suministro de Extintores y Señalizaciones para la Oficinas del SETP</t>
  </si>
  <si>
    <t>Mantenimiento general de equipos de oficina</t>
  </si>
  <si>
    <t>Mantenimiento locativos de las Oficinas del SETP (Pintura y Resane)</t>
  </si>
  <si>
    <t>Mantenimiento de los Muebles y enseres para las dependencias de la entidad</t>
  </si>
  <si>
    <t>Todas las compras se centralizan en la sede administrativa, ubicada en Santa Marta, capital del Departamento del Magdalena. La entidad cuenta en su planta de personal con 3 cargos (Gerencia, Secretaría General y Control Interno) de libre nombramiento y remoción del Alcalde Distrital, 50 contratistas y un presupuesto oficial anual 2017 de $  $ 80.067.154.526</t>
  </si>
  <si>
    <t>Área de Infraestructura. Ing.Vladimir Valera, tel. 4317777 - Ladys Urquijo Ardila. Secretaria General.  info@setpsantamarta.gov.co</t>
  </si>
  <si>
    <t>Area de comunicaciones. Lina Palma Valiente. 4317777  -   Ladys Urquijo Ardila. Secretaria General</t>
  </si>
  <si>
    <t>Massiel Martinez Pino. Coordinador Reasentamiento. Tel 4317777 - Ladys Urquijo Ardila. Secretaria General</t>
  </si>
  <si>
    <t>Edson Manjarrés Bolaño. Coordinador Administrativo y Financiero. Tel. 431 77 77, emanjarres@setpsantamarta.gov.co - Ladys Urquijo Ardila. Secretaria General</t>
  </si>
  <si>
    <t>Massiel Martinez. Coordinador Gestión Predial y Reasentamiento. Tel. 431 77 77, mmartinez@setpsantamarta.gov.co  -  Ladys Urquijo Ardila. Secretaria General.</t>
  </si>
  <si>
    <t>Equipo de Reasentamiento/Infraestructura, Massiel Martìnez, tel. 4317777 -  Ladys Urquijo Ardila. Secretaria General.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</si>
</sst>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[$-C0A]mmmm\-yy;@"/>
    <numFmt numFmtId="179" formatCode="&quot;$&quot;\ 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$&quot;\ #,##0"/>
    <numFmt numFmtId="185" formatCode="_(* #,##0_);_(* \(#,##0\);_(* &quot;-&quot;??_);_(@_)"/>
    <numFmt numFmtId="186" formatCode="&quot;$&quot;\ #,##0.0"/>
    <numFmt numFmtId="187" formatCode="mmmm\ &quot;de&quot;\ yyyy"/>
    <numFmt numFmtId="188" formatCode="_(&quot;$&quot;\ * #,##0.000_);_(&quot;$&quot;\ * \(#,##0.000\);_(&quot;$&quot;\ * &quot;-&quot;??_);_(@_)"/>
    <numFmt numFmtId="189" formatCode="_(&quot;$&quot;\ * #,##0.0000_);_(&quot;$&quot;\ * \(#,##0.0000\);_(&quot;$&quot;\ * &quot;-&quot;??_);_(@_)"/>
    <numFmt numFmtId="190" formatCode="_(&quot;$&quot;\ * #,##0.0_);_(&quot;$&quot;\ * \(#,##0.0\);_(&quot;$&quot;\ * &quot;-&quot;??_);_(@_)"/>
    <numFmt numFmtId="191" formatCode="_(&quot;$&quot;\ * #,##0_);_(&quot;$&quot;\ * \(#,##0\);_(&quot;$&quot;\ 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7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47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left" vertical="center" wrapText="1"/>
    </xf>
    <xf numFmtId="0" fontId="5" fillId="0" borderId="11" xfId="39" applyFont="1" applyFill="1" applyBorder="1" applyAlignment="1">
      <alignment horizontal="left" vertical="center" wrapText="1"/>
    </xf>
    <xf numFmtId="0" fontId="5" fillId="0" borderId="12" xfId="39" applyFont="1" applyFill="1" applyBorder="1" applyAlignment="1">
      <alignment horizontal="left" vertical="center" wrapText="1"/>
    </xf>
    <xf numFmtId="0" fontId="5" fillId="0" borderId="13" xfId="39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vertical="center" wrapText="1"/>
    </xf>
    <xf numFmtId="0" fontId="5" fillId="0" borderId="12" xfId="39" applyFont="1" applyFill="1" applyBorder="1" applyAlignment="1">
      <alignment horizontal="center" vertical="center" wrapText="1"/>
    </xf>
    <xf numFmtId="0" fontId="5" fillId="0" borderId="10" xfId="39" applyFont="1" applyFill="1" applyBorder="1" applyAlignment="1">
      <alignment vertical="center" wrapText="1"/>
    </xf>
    <xf numFmtId="0" fontId="5" fillId="0" borderId="10" xfId="39" applyFont="1" applyFill="1" applyBorder="1" applyAlignment="1">
      <alignment horizontal="center" vertical="center" wrapText="1"/>
    </xf>
    <xf numFmtId="169" fontId="47" fillId="0" borderId="0" xfId="51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187" fontId="2" fillId="33" borderId="0" xfId="0" applyNumberFormat="1" applyFont="1" applyFill="1" applyBorder="1" applyAlignment="1">
      <alignment horizontal="center" vertical="center" wrapText="1"/>
    </xf>
    <xf numFmtId="184" fontId="2" fillId="33" borderId="0" xfId="51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4" fontId="2" fillId="0" borderId="10" xfId="51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wrapText="1"/>
    </xf>
    <xf numFmtId="187" fontId="47" fillId="0" borderId="17" xfId="0" applyNumberFormat="1" applyFont="1" applyFill="1" applyBorder="1" applyAlignment="1">
      <alignment horizontal="center" vertical="center" wrapText="1"/>
    </xf>
    <xf numFmtId="187" fontId="2" fillId="0" borderId="17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87" fontId="2" fillId="0" borderId="20" xfId="0" applyNumberFormat="1" applyFont="1" applyFill="1" applyBorder="1" applyAlignment="1">
      <alignment horizontal="center" vertical="center" wrapText="1"/>
    </xf>
    <xf numFmtId="184" fontId="2" fillId="0" borderId="20" xfId="51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  <xf numFmtId="191" fontId="47" fillId="0" borderId="10" xfId="51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 wrapText="1"/>
    </xf>
    <xf numFmtId="184" fontId="47" fillId="0" borderId="10" xfId="51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50" fillId="0" borderId="25" xfId="46" applyFont="1" applyFill="1" applyBorder="1" applyAlignment="1">
      <alignment horizontal="center" vertical="center"/>
    </xf>
    <xf numFmtId="0" fontId="50" fillId="0" borderId="26" xfId="46" applyFont="1" applyFill="1" applyBorder="1" applyAlignment="1">
      <alignment horizontal="center" vertical="center"/>
    </xf>
    <xf numFmtId="0" fontId="50" fillId="0" borderId="17" xfId="46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tpsantamarta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4"/>
  <sheetViews>
    <sheetView tabSelected="1" zoomScale="80" zoomScaleNormal="80" zoomScalePageLayoutView="80" workbookViewId="0" topLeftCell="A50">
      <selection activeCell="E57" sqref="E57"/>
    </sheetView>
  </sheetViews>
  <sheetFormatPr defaultColWidth="11.421875" defaultRowHeight="15"/>
  <cols>
    <col min="1" max="1" width="1.1484375" style="1" customWidth="1"/>
    <col min="2" max="2" width="18.57421875" style="1" customWidth="1"/>
    <col min="3" max="3" width="57.140625" style="1" bestFit="1" customWidth="1"/>
    <col min="4" max="4" width="20.28125" style="1" bestFit="1" customWidth="1"/>
    <col min="5" max="5" width="16.7109375" style="1" bestFit="1" customWidth="1"/>
    <col min="6" max="6" width="17.421875" style="1" bestFit="1" customWidth="1"/>
    <col min="7" max="7" width="17.28125" style="1" bestFit="1" customWidth="1"/>
    <col min="8" max="8" width="19.421875" style="1" customWidth="1"/>
    <col min="9" max="9" width="18.8515625" style="1" bestFit="1" customWidth="1"/>
    <col min="10" max="10" width="18.421875" style="1" customWidth="1"/>
    <col min="11" max="11" width="16.28125" style="1" customWidth="1"/>
    <col min="12" max="12" width="81.8515625" style="1" bestFit="1" customWidth="1"/>
    <col min="13" max="13" width="14.00390625" style="1" customWidth="1"/>
    <col min="14" max="14" width="42.421875" style="1" customWidth="1"/>
    <col min="15" max="16384" width="11.421875" style="1" customWidth="1"/>
  </cols>
  <sheetData>
    <row r="1" ht="15" thickBot="1"/>
    <row r="2" spans="2:9" ht="15.75" thickBot="1">
      <c r="B2" s="45" t="s">
        <v>47</v>
      </c>
      <c r="C2" s="46"/>
      <c r="D2" s="46"/>
      <c r="E2" s="46"/>
      <c r="F2" s="46"/>
      <c r="G2" s="46"/>
      <c r="H2" s="46"/>
      <c r="I2" s="47"/>
    </row>
    <row r="3" ht="15.75" thickBot="1">
      <c r="B3" s="2"/>
    </row>
    <row r="4" spans="2:7" ht="15.75" thickBot="1">
      <c r="B4" s="45" t="s">
        <v>0</v>
      </c>
      <c r="C4" s="46"/>
      <c r="D4" s="46"/>
      <c r="E4" s="46"/>
      <c r="F4" s="46"/>
      <c r="G4" s="47"/>
    </row>
    <row r="5" spans="2:9" ht="28.5" customHeight="1">
      <c r="B5" s="13" t="s">
        <v>1</v>
      </c>
      <c r="C5" s="56" t="s">
        <v>27</v>
      </c>
      <c r="D5" s="57"/>
      <c r="E5" s="57"/>
      <c r="F5" s="57"/>
      <c r="G5" s="58"/>
      <c r="H5"/>
      <c r="I5"/>
    </row>
    <row r="6" spans="2:9" ht="15">
      <c r="B6" s="3" t="s">
        <v>2</v>
      </c>
      <c r="C6" s="53" t="s">
        <v>44</v>
      </c>
      <c r="D6" s="54"/>
      <c r="E6" s="54"/>
      <c r="F6" s="54"/>
      <c r="G6" s="55"/>
      <c r="H6"/>
      <c r="I6"/>
    </row>
    <row r="7" spans="2:9" ht="15">
      <c r="B7" s="3" t="s">
        <v>3</v>
      </c>
      <c r="C7" s="59" t="s">
        <v>28</v>
      </c>
      <c r="D7" s="60"/>
      <c r="E7" s="60"/>
      <c r="F7" s="60"/>
      <c r="G7" s="61"/>
      <c r="H7"/>
      <c r="I7"/>
    </row>
    <row r="8" spans="2:9" ht="15">
      <c r="B8" s="3" t="s">
        <v>16</v>
      </c>
      <c r="C8" s="62" t="s">
        <v>29</v>
      </c>
      <c r="D8" s="63"/>
      <c r="E8" s="63"/>
      <c r="F8" s="63"/>
      <c r="G8" s="64"/>
      <c r="H8"/>
      <c r="I8"/>
    </row>
    <row r="9" spans="2:9" ht="195" customHeight="1">
      <c r="B9" s="3" t="s">
        <v>19</v>
      </c>
      <c r="C9" s="50" t="s">
        <v>61</v>
      </c>
      <c r="D9" s="50"/>
      <c r="E9" s="53" t="s">
        <v>25</v>
      </c>
      <c r="F9" s="54"/>
      <c r="G9" s="55"/>
      <c r="H9"/>
      <c r="I9"/>
    </row>
    <row r="10" spans="2:10" ht="99.75" customHeight="1">
      <c r="B10" s="3" t="s">
        <v>4</v>
      </c>
      <c r="C10" s="50" t="s">
        <v>116</v>
      </c>
      <c r="D10" s="50"/>
      <c r="E10" s="50" t="s">
        <v>24</v>
      </c>
      <c r="F10" s="50"/>
      <c r="G10" s="50"/>
      <c r="J10" s="17"/>
    </row>
    <row r="11" spans="2:9" ht="28.5" customHeight="1">
      <c r="B11" s="3" t="s">
        <v>5</v>
      </c>
      <c r="C11" s="50" t="s">
        <v>46</v>
      </c>
      <c r="D11" s="50"/>
      <c r="E11" s="50"/>
      <c r="F11" s="50"/>
      <c r="G11" s="50"/>
      <c r="H11"/>
      <c r="I11"/>
    </row>
    <row r="12" spans="2:9" ht="15">
      <c r="B12" s="3" t="s">
        <v>21</v>
      </c>
      <c r="C12" s="51">
        <f>SUM(H19:H59)</f>
        <v>9267615179</v>
      </c>
      <c r="D12" s="51"/>
      <c r="E12" s="50"/>
      <c r="F12" s="50"/>
      <c r="G12" s="50"/>
      <c r="H12"/>
      <c r="I12"/>
    </row>
    <row r="13" spans="2:9" ht="58.5" customHeight="1">
      <c r="B13" s="3" t="s">
        <v>22</v>
      </c>
      <c r="C13" s="51">
        <v>206560760</v>
      </c>
      <c r="D13" s="51"/>
      <c r="E13" s="50"/>
      <c r="F13" s="50"/>
      <c r="G13" s="50"/>
      <c r="H13"/>
      <c r="I13"/>
    </row>
    <row r="14" spans="2:9" ht="42.75">
      <c r="B14" s="3" t="s">
        <v>23</v>
      </c>
      <c r="C14" s="51">
        <v>20656076</v>
      </c>
      <c r="D14" s="51"/>
      <c r="F14"/>
      <c r="G14"/>
      <c r="H14"/>
      <c r="I14"/>
    </row>
    <row r="15" spans="2:9" ht="42.75">
      <c r="B15" s="3" t="s">
        <v>18</v>
      </c>
      <c r="C15" s="52" t="s">
        <v>62</v>
      </c>
      <c r="D15" s="52"/>
      <c r="F15"/>
      <c r="G15"/>
      <c r="H15"/>
      <c r="I15"/>
    </row>
    <row r="17" spans="2:12" ht="15.75" thickBot="1">
      <c r="B17" s="49" t="s">
        <v>15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2:12" s="9" customFormat="1" ht="60">
      <c r="B18" s="10" t="s">
        <v>26</v>
      </c>
      <c r="C18" s="14" t="s">
        <v>6</v>
      </c>
      <c r="D18" s="11" t="s">
        <v>17</v>
      </c>
      <c r="E18" s="11" t="s">
        <v>7</v>
      </c>
      <c r="F18" s="11" t="s">
        <v>8</v>
      </c>
      <c r="G18" s="11" t="s">
        <v>9</v>
      </c>
      <c r="H18" s="11" t="s">
        <v>10</v>
      </c>
      <c r="I18" s="11" t="s">
        <v>11</v>
      </c>
      <c r="J18" s="11" t="s">
        <v>12</v>
      </c>
      <c r="K18" s="11" t="s">
        <v>13</v>
      </c>
      <c r="L18" s="12" t="s">
        <v>14</v>
      </c>
    </row>
    <row r="19" spans="2:12" ht="57">
      <c r="B19" s="29">
        <v>76110000</v>
      </c>
      <c r="C19" s="26" t="s">
        <v>48</v>
      </c>
      <c r="D19" s="30" t="s">
        <v>60</v>
      </c>
      <c r="E19" s="26" t="s">
        <v>30</v>
      </c>
      <c r="F19" s="26" t="s">
        <v>35</v>
      </c>
      <c r="G19" s="26" t="s">
        <v>37</v>
      </c>
      <c r="H19" s="27">
        <v>14000000</v>
      </c>
      <c r="I19" s="27">
        <f>+H19</f>
        <v>14000000</v>
      </c>
      <c r="J19" s="26" t="s">
        <v>32</v>
      </c>
      <c r="K19" s="26" t="s">
        <v>33</v>
      </c>
      <c r="L19" s="28" t="s">
        <v>120</v>
      </c>
    </row>
    <row r="20" spans="2:12" ht="28.5">
      <c r="B20" s="29">
        <v>78102206</v>
      </c>
      <c r="C20" s="26" t="s">
        <v>49</v>
      </c>
      <c r="D20" s="30" t="s">
        <v>60</v>
      </c>
      <c r="E20" s="26" t="s">
        <v>103</v>
      </c>
      <c r="F20" s="26" t="s">
        <v>35</v>
      </c>
      <c r="G20" s="26" t="s">
        <v>37</v>
      </c>
      <c r="H20" s="27">
        <v>5000000</v>
      </c>
      <c r="I20" s="27">
        <f>+H20</f>
        <v>5000000</v>
      </c>
      <c r="J20" s="26" t="s">
        <v>32</v>
      </c>
      <c r="K20" s="26" t="s">
        <v>33</v>
      </c>
      <c r="L20" s="28" t="s">
        <v>120</v>
      </c>
    </row>
    <row r="21" spans="2:12" ht="28.5">
      <c r="B21" s="29">
        <v>90121502</v>
      </c>
      <c r="C21" s="26" t="s">
        <v>106</v>
      </c>
      <c r="D21" s="30" t="s">
        <v>97</v>
      </c>
      <c r="E21" s="26" t="s">
        <v>101</v>
      </c>
      <c r="F21" s="26" t="s">
        <v>43</v>
      </c>
      <c r="G21" s="26" t="s">
        <v>37</v>
      </c>
      <c r="H21" s="27">
        <v>100000000</v>
      </c>
      <c r="I21" s="27">
        <v>100000000</v>
      </c>
      <c r="J21" s="26" t="s">
        <v>32</v>
      </c>
      <c r="K21" s="26" t="s">
        <v>33</v>
      </c>
      <c r="L21" s="28" t="s">
        <v>120</v>
      </c>
    </row>
    <row r="22" spans="2:12" ht="28.5">
      <c r="B22" s="29">
        <v>80131502</v>
      </c>
      <c r="C22" s="26" t="s">
        <v>104</v>
      </c>
      <c r="D22" s="30" t="s">
        <v>60</v>
      </c>
      <c r="E22" s="26" t="s">
        <v>30</v>
      </c>
      <c r="F22" s="26" t="s">
        <v>35</v>
      </c>
      <c r="G22" s="26" t="s">
        <v>37</v>
      </c>
      <c r="H22" s="27">
        <v>140000000</v>
      </c>
      <c r="I22" s="27">
        <f>+H22</f>
        <v>140000000</v>
      </c>
      <c r="J22" s="26" t="s">
        <v>32</v>
      </c>
      <c r="K22" s="26" t="s">
        <v>33</v>
      </c>
      <c r="L22" s="28" t="s">
        <v>120</v>
      </c>
    </row>
    <row r="23" spans="2:12" ht="28.5">
      <c r="B23" s="29">
        <v>83100000</v>
      </c>
      <c r="C23" s="26" t="s">
        <v>65</v>
      </c>
      <c r="D23" s="30" t="s">
        <v>60</v>
      </c>
      <c r="E23" s="26" t="s">
        <v>30</v>
      </c>
      <c r="F23" s="26" t="s">
        <v>35</v>
      </c>
      <c r="G23" s="26" t="s">
        <v>37</v>
      </c>
      <c r="H23" s="27">
        <v>68300000</v>
      </c>
      <c r="I23" s="27">
        <v>68300000</v>
      </c>
      <c r="J23" s="26" t="s">
        <v>32</v>
      </c>
      <c r="K23" s="26" t="s">
        <v>33</v>
      </c>
      <c r="L23" s="28" t="s">
        <v>120</v>
      </c>
    </row>
    <row r="24" spans="2:12" ht="27.75" customHeight="1">
      <c r="B24" s="29">
        <v>80131802</v>
      </c>
      <c r="C24" s="26" t="s">
        <v>50</v>
      </c>
      <c r="D24" s="30" t="s">
        <v>60</v>
      </c>
      <c r="E24" s="26" t="s">
        <v>30</v>
      </c>
      <c r="F24" s="26" t="s">
        <v>43</v>
      </c>
      <c r="G24" s="26" t="s">
        <v>37</v>
      </c>
      <c r="H24" s="27">
        <v>104404800</v>
      </c>
      <c r="I24" s="27">
        <f aca="true" t="shared" si="0" ref="I24:I32">+H24</f>
        <v>104404800</v>
      </c>
      <c r="J24" s="26" t="s">
        <v>32</v>
      </c>
      <c r="K24" s="26" t="s">
        <v>33</v>
      </c>
      <c r="L24" s="28" t="s">
        <v>122</v>
      </c>
    </row>
    <row r="25" spans="2:12" ht="28.5">
      <c r="B25" s="29">
        <v>80111600</v>
      </c>
      <c r="C25" s="26" t="s">
        <v>51</v>
      </c>
      <c r="D25" s="30" t="s">
        <v>60</v>
      </c>
      <c r="E25" s="26" t="s">
        <v>30</v>
      </c>
      <c r="F25" s="26" t="s">
        <v>35</v>
      </c>
      <c r="G25" s="26" t="s">
        <v>37</v>
      </c>
      <c r="H25" s="27">
        <v>1047500000</v>
      </c>
      <c r="I25" s="27">
        <f t="shared" si="0"/>
        <v>1047500000</v>
      </c>
      <c r="J25" s="26" t="s">
        <v>32</v>
      </c>
      <c r="K25" s="26" t="s">
        <v>33</v>
      </c>
      <c r="L25" s="28" t="s">
        <v>120</v>
      </c>
    </row>
    <row r="26" spans="1:12" ht="28.5">
      <c r="A26" s="5"/>
      <c r="B26" s="29">
        <v>80111600</v>
      </c>
      <c r="C26" s="26" t="s">
        <v>52</v>
      </c>
      <c r="D26" s="30" t="s">
        <v>60</v>
      </c>
      <c r="E26" s="26" t="s">
        <v>30</v>
      </c>
      <c r="F26" s="26" t="s">
        <v>35</v>
      </c>
      <c r="G26" s="26" t="s">
        <v>37</v>
      </c>
      <c r="H26" s="27">
        <v>600000000</v>
      </c>
      <c r="I26" s="27">
        <f t="shared" si="0"/>
        <v>600000000</v>
      </c>
      <c r="J26" s="26" t="s">
        <v>32</v>
      </c>
      <c r="K26" s="26" t="s">
        <v>33</v>
      </c>
      <c r="L26" s="28" t="s">
        <v>120</v>
      </c>
    </row>
    <row r="27" spans="1:12" ht="28.5">
      <c r="A27" s="5"/>
      <c r="B27" s="29">
        <v>80111600</v>
      </c>
      <c r="C27" s="26" t="s">
        <v>54</v>
      </c>
      <c r="D27" s="30" t="s">
        <v>60</v>
      </c>
      <c r="E27" s="26" t="s">
        <v>30</v>
      </c>
      <c r="F27" s="26" t="s">
        <v>35</v>
      </c>
      <c r="G27" s="26" t="s">
        <v>37</v>
      </c>
      <c r="H27" s="27">
        <v>450000000</v>
      </c>
      <c r="I27" s="27">
        <f t="shared" si="0"/>
        <v>450000000</v>
      </c>
      <c r="J27" s="26" t="s">
        <v>32</v>
      </c>
      <c r="K27" s="26" t="s">
        <v>33</v>
      </c>
      <c r="L27" s="28" t="s">
        <v>120</v>
      </c>
    </row>
    <row r="28" spans="1:12" ht="28.5">
      <c r="A28" s="5"/>
      <c r="B28" s="29">
        <v>80111600</v>
      </c>
      <c r="C28" s="26" t="s">
        <v>105</v>
      </c>
      <c r="D28" s="30" t="s">
        <v>60</v>
      </c>
      <c r="E28" s="26" t="s">
        <v>30</v>
      </c>
      <c r="F28" s="26" t="s">
        <v>35</v>
      </c>
      <c r="G28" s="26" t="s">
        <v>37</v>
      </c>
      <c r="H28" s="27">
        <v>95000000</v>
      </c>
      <c r="I28" s="27">
        <f t="shared" si="0"/>
        <v>95000000</v>
      </c>
      <c r="J28" s="26" t="s">
        <v>32</v>
      </c>
      <c r="K28" s="26" t="s">
        <v>33</v>
      </c>
      <c r="L28" s="28" t="s">
        <v>120</v>
      </c>
    </row>
    <row r="29" spans="1:12" ht="28.5">
      <c r="A29" s="5"/>
      <c r="B29" s="29">
        <v>80111600</v>
      </c>
      <c r="C29" s="26" t="s">
        <v>53</v>
      </c>
      <c r="D29" s="30" t="s">
        <v>60</v>
      </c>
      <c r="E29" s="26" t="s">
        <v>30</v>
      </c>
      <c r="F29" s="26" t="s">
        <v>35</v>
      </c>
      <c r="G29" s="26" t="s">
        <v>37</v>
      </c>
      <c r="H29" s="27">
        <v>350000000</v>
      </c>
      <c r="I29" s="27">
        <f t="shared" si="0"/>
        <v>350000000</v>
      </c>
      <c r="J29" s="26" t="s">
        <v>32</v>
      </c>
      <c r="K29" s="26" t="s">
        <v>33</v>
      </c>
      <c r="L29" s="28" t="s">
        <v>120</v>
      </c>
    </row>
    <row r="30" spans="1:12" ht="28.5">
      <c r="A30" s="5"/>
      <c r="B30" s="29">
        <v>80111600</v>
      </c>
      <c r="C30" s="26" t="s">
        <v>55</v>
      </c>
      <c r="D30" s="30" t="s">
        <v>60</v>
      </c>
      <c r="E30" s="26" t="s">
        <v>30</v>
      </c>
      <c r="F30" s="26" t="s">
        <v>35</v>
      </c>
      <c r="G30" s="26" t="s">
        <v>37</v>
      </c>
      <c r="H30" s="27">
        <v>90000000</v>
      </c>
      <c r="I30" s="27">
        <f t="shared" si="0"/>
        <v>90000000</v>
      </c>
      <c r="J30" s="26" t="s">
        <v>32</v>
      </c>
      <c r="K30" s="26" t="s">
        <v>33</v>
      </c>
      <c r="L30" s="28" t="s">
        <v>120</v>
      </c>
    </row>
    <row r="31" spans="1:12" ht="28.5">
      <c r="A31" s="5"/>
      <c r="B31" s="29">
        <v>44000000</v>
      </c>
      <c r="C31" s="26" t="s">
        <v>58</v>
      </c>
      <c r="D31" s="30" t="s">
        <v>63</v>
      </c>
      <c r="E31" s="26" t="s">
        <v>30</v>
      </c>
      <c r="F31" s="26" t="s">
        <v>31</v>
      </c>
      <c r="G31" s="26" t="s">
        <v>37</v>
      </c>
      <c r="H31" s="27">
        <v>12000000</v>
      </c>
      <c r="I31" s="27">
        <f t="shared" si="0"/>
        <v>12000000</v>
      </c>
      <c r="J31" s="26" t="s">
        <v>32</v>
      </c>
      <c r="K31" s="26" t="s">
        <v>33</v>
      </c>
      <c r="L31" s="28" t="s">
        <v>120</v>
      </c>
    </row>
    <row r="32" spans="1:12" ht="28.5">
      <c r="A32" s="5"/>
      <c r="B32" s="29">
        <v>43000000</v>
      </c>
      <c r="C32" s="26" t="s">
        <v>56</v>
      </c>
      <c r="D32" s="30" t="s">
        <v>97</v>
      </c>
      <c r="E32" s="26" t="s">
        <v>100</v>
      </c>
      <c r="F32" s="26" t="s">
        <v>43</v>
      </c>
      <c r="G32" s="26" t="s">
        <v>99</v>
      </c>
      <c r="H32" s="27">
        <v>170000000</v>
      </c>
      <c r="I32" s="27">
        <f t="shared" si="0"/>
        <v>170000000</v>
      </c>
      <c r="J32" s="26" t="s">
        <v>32</v>
      </c>
      <c r="K32" s="26" t="s">
        <v>33</v>
      </c>
      <c r="L32" s="28" t="s">
        <v>120</v>
      </c>
    </row>
    <row r="33" spans="1:13" s="8" customFormat="1" ht="28.5">
      <c r="A33" s="7"/>
      <c r="B33" s="29">
        <v>56111507</v>
      </c>
      <c r="C33" s="26" t="s">
        <v>34</v>
      </c>
      <c r="D33" s="30" t="s">
        <v>97</v>
      </c>
      <c r="E33" s="26" t="s">
        <v>100</v>
      </c>
      <c r="F33" s="26" t="s">
        <v>31</v>
      </c>
      <c r="G33" s="26" t="s">
        <v>99</v>
      </c>
      <c r="H33" s="27">
        <v>30000000</v>
      </c>
      <c r="I33" s="27">
        <v>30000000</v>
      </c>
      <c r="J33" s="26" t="s">
        <v>32</v>
      </c>
      <c r="K33" s="26" t="s">
        <v>33</v>
      </c>
      <c r="L33" s="28" t="s">
        <v>120</v>
      </c>
      <c r="M33" s="4"/>
    </row>
    <row r="34" spans="2:12" ht="28.5">
      <c r="B34" s="31">
        <v>95111601</v>
      </c>
      <c r="C34" s="32" t="s">
        <v>85</v>
      </c>
      <c r="D34" s="33" t="s">
        <v>74</v>
      </c>
      <c r="E34" s="23" t="s">
        <v>76</v>
      </c>
      <c r="F34" s="23" t="s">
        <v>40</v>
      </c>
      <c r="G34" s="23" t="s">
        <v>110</v>
      </c>
      <c r="H34" s="27" t="s">
        <v>45</v>
      </c>
      <c r="I34" s="27" t="s">
        <v>45</v>
      </c>
      <c r="J34" s="26" t="s">
        <v>32</v>
      </c>
      <c r="K34" s="26" t="s">
        <v>33</v>
      </c>
      <c r="L34" s="28" t="s">
        <v>117</v>
      </c>
    </row>
    <row r="35" spans="2:12" ht="28.5">
      <c r="B35" s="31">
        <v>95111601</v>
      </c>
      <c r="C35" s="32" t="s">
        <v>86</v>
      </c>
      <c r="D35" s="34" t="s">
        <v>74</v>
      </c>
      <c r="E35" s="23" t="s">
        <v>77</v>
      </c>
      <c r="F35" s="23" t="s">
        <v>40</v>
      </c>
      <c r="G35" s="23" t="s">
        <v>109</v>
      </c>
      <c r="H35" s="27" t="s">
        <v>45</v>
      </c>
      <c r="I35" s="27" t="s">
        <v>45</v>
      </c>
      <c r="J35" s="26" t="s">
        <v>32</v>
      </c>
      <c r="K35" s="26" t="s">
        <v>33</v>
      </c>
      <c r="L35" s="28" t="s">
        <v>117</v>
      </c>
    </row>
    <row r="36" spans="2:12" ht="28.5">
      <c r="B36" s="31">
        <v>95111601</v>
      </c>
      <c r="C36" s="32" t="s">
        <v>87</v>
      </c>
      <c r="D36" s="34" t="s">
        <v>74</v>
      </c>
      <c r="E36" s="23" t="s">
        <v>77</v>
      </c>
      <c r="F36" s="23" t="s">
        <v>40</v>
      </c>
      <c r="G36" s="23" t="s">
        <v>108</v>
      </c>
      <c r="H36" s="27" t="s">
        <v>45</v>
      </c>
      <c r="I36" s="27" t="s">
        <v>45</v>
      </c>
      <c r="J36" s="26" t="s">
        <v>32</v>
      </c>
      <c r="K36" s="26" t="s">
        <v>33</v>
      </c>
      <c r="L36" s="28" t="s">
        <v>117</v>
      </c>
    </row>
    <row r="37" spans="2:12" ht="28.5">
      <c r="B37" s="31">
        <v>95111601</v>
      </c>
      <c r="C37" s="32" t="s">
        <v>88</v>
      </c>
      <c r="D37" s="34" t="s">
        <v>78</v>
      </c>
      <c r="E37" s="23" t="s">
        <v>79</v>
      </c>
      <c r="F37" s="23" t="s">
        <v>40</v>
      </c>
      <c r="G37" s="23" t="s">
        <v>109</v>
      </c>
      <c r="H37" s="27" t="s">
        <v>45</v>
      </c>
      <c r="I37" s="27" t="s">
        <v>45</v>
      </c>
      <c r="J37" s="26" t="s">
        <v>32</v>
      </c>
      <c r="K37" s="26" t="s">
        <v>33</v>
      </c>
      <c r="L37" s="28" t="s">
        <v>117</v>
      </c>
    </row>
    <row r="38" spans="2:12" ht="28.5">
      <c r="B38" s="31">
        <v>95111601</v>
      </c>
      <c r="C38" s="3" t="s">
        <v>89</v>
      </c>
      <c r="D38" s="34" t="s">
        <v>81</v>
      </c>
      <c r="E38" s="23" t="s">
        <v>75</v>
      </c>
      <c r="F38" s="23" t="s">
        <v>40</v>
      </c>
      <c r="G38" s="23" t="s">
        <v>109</v>
      </c>
      <c r="H38" s="27" t="s">
        <v>45</v>
      </c>
      <c r="I38" s="27" t="s">
        <v>45</v>
      </c>
      <c r="J38" s="26" t="s">
        <v>32</v>
      </c>
      <c r="K38" s="26" t="s">
        <v>33</v>
      </c>
      <c r="L38" s="28" t="s">
        <v>117</v>
      </c>
    </row>
    <row r="39" spans="2:12" ht="28.5">
      <c r="B39" s="31">
        <v>95111601</v>
      </c>
      <c r="C39" s="32" t="s">
        <v>90</v>
      </c>
      <c r="D39" s="25" t="s">
        <v>82</v>
      </c>
      <c r="E39" s="26" t="s">
        <v>76</v>
      </c>
      <c r="F39" s="23" t="s">
        <v>40</v>
      </c>
      <c r="G39" s="23" t="s">
        <v>109</v>
      </c>
      <c r="H39" s="27" t="s">
        <v>45</v>
      </c>
      <c r="I39" s="27" t="s">
        <v>45</v>
      </c>
      <c r="J39" s="26" t="s">
        <v>84</v>
      </c>
      <c r="K39" s="26" t="s">
        <v>33</v>
      </c>
      <c r="L39" s="28" t="s">
        <v>117</v>
      </c>
    </row>
    <row r="40" spans="2:12" ht="28.5">
      <c r="B40" s="31">
        <v>95111601</v>
      </c>
      <c r="C40" s="3" t="s">
        <v>91</v>
      </c>
      <c r="D40" s="25" t="s">
        <v>80</v>
      </c>
      <c r="E40" s="26" t="s">
        <v>75</v>
      </c>
      <c r="F40" s="23" t="s">
        <v>40</v>
      </c>
      <c r="G40" s="23" t="s">
        <v>109</v>
      </c>
      <c r="H40" s="27" t="s">
        <v>45</v>
      </c>
      <c r="I40" s="27" t="s">
        <v>45</v>
      </c>
      <c r="J40" s="26" t="s">
        <v>84</v>
      </c>
      <c r="K40" s="26" t="s">
        <v>33</v>
      </c>
      <c r="L40" s="28" t="s">
        <v>117</v>
      </c>
    </row>
    <row r="41" spans="2:12" ht="28.5">
      <c r="B41" s="31">
        <v>80101506</v>
      </c>
      <c r="C41" s="3" t="s">
        <v>92</v>
      </c>
      <c r="D41" s="25" t="s">
        <v>83</v>
      </c>
      <c r="E41" s="26" t="s">
        <v>77</v>
      </c>
      <c r="F41" s="23" t="s">
        <v>40</v>
      </c>
      <c r="G41" s="23" t="s">
        <v>109</v>
      </c>
      <c r="H41" s="27" t="s">
        <v>45</v>
      </c>
      <c r="I41" s="27" t="s">
        <v>45</v>
      </c>
      <c r="J41" s="26" t="s">
        <v>84</v>
      </c>
      <c r="K41" s="26" t="s">
        <v>33</v>
      </c>
      <c r="L41" s="28" t="s">
        <v>117</v>
      </c>
    </row>
    <row r="42" spans="2:12" ht="28.5">
      <c r="B42" s="35">
        <v>80101600</v>
      </c>
      <c r="C42" s="32" t="s">
        <v>66</v>
      </c>
      <c r="D42" s="33" t="s">
        <v>74</v>
      </c>
      <c r="E42" s="23" t="s">
        <v>76</v>
      </c>
      <c r="F42" s="23" t="s">
        <v>41</v>
      </c>
      <c r="G42" s="23" t="s">
        <v>37</v>
      </c>
      <c r="H42" s="27">
        <v>162132834</v>
      </c>
      <c r="I42" s="27">
        <f aca="true" t="shared" si="1" ref="I42:I48">+H42</f>
        <v>162132834</v>
      </c>
      <c r="J42" s="26" t="s">
        <v>42</v>
      </c>
      <c r="K42" s="26" t="s">
        <v>33</v>
      </c>
      <c r="L42" s="28" t="s">
        <v>117</v>
      </c>
    </row>
    <row r="43" spans="2:12" ht="28.5">
      <c r="B43" s="35">
        <v>80101600</v>
      </c>
      <c r="C43" s="32" t="s">
        <v>67</v>
      </c>
      <c r="D43" s="34" t="s">
        <v>74</v>
      </c>
      <c r="E43" s="23" t="s">
        <v>77</v>
      </c>
      <c r="F43" s="23" t="s">
        <v>41</v>
      </c>
      <c r="G43" s="23" t="s">
        <v>37</v>
      </c>
      <c r="H43" s="27">
        <v>103956326</v>
      </c>
      <c r="I43" s="27">
        <f t="shared" si="1"/>
        <v>103956326</v>
      </c>
      <c r="J43" s="26" t="s">
        <v>42</v>
      </c>
      <c r="K43" s="26" t="s">
        <v>33</v>
      </c>
      <c r="L43" s="28" t="s">
        <v>117</v>
      </c>
    </row>
    <row r="44" spans="2:12" ht="28.5">
      <c r="B44" s="35">
        <v>80101600</v>
      </c>
      <c r="C44" s="32" t="s">
        <v>68</v>
      </c>
      <c r="D44" s="34" t="s">
        <v>74</v>
      </c>
      <c r="E44" s="23" t="s">
        <v>77</v>
      </c>
      <c r="F44" s="23" t="s">
        <v>41</v>
      </c>
      <c r="G44" s="23" t="s">
        <v>37</v>
      </c>
      <c r="H44" s="27">
        <v>362907419</v>
      </c>
      <c r="I44" s="27">
        <f t="shared" si="1"/>
        <v>362907419</v>
      </c>
      <c r="J44" s="26" t="s">
        <v>42</v>
      </c>
      <c r="K44" s="26" t="s">
        <v>33</v>
      </c>
      <c r="L44" s="28" t="s">
        <v>117</v>
      </c>
    </row>
    <row r="45" spans="2:12" ht="28.5">
      <c r="B45" s="35">
        <v>80101600</v>
      </c>
      <c r="C45" s="32" t="s">
        <v>69</v>
      </c>
      <c r="D45" s="34" t="s">
        <v>78</v>
      </c>
      <c r="E45" s="23" t="s">
        <v>79</v>
      </c>
      <c r="F45" s="23" t="s">
        <v>41</v>
      </c>
      <c r="G45" s="23" t="s">
        <v>37</v>
      </c>
      <c r="H45" s="27">
        <v>120220074</v>
      </c>
      <c r="I45" s="27">
        <f t="shared" si="1"/>
        <v>120220074</v>
      </c>
      <c r="J45" s="26" t="s">
        <v>42</v>
      </c>
      <c r="K45" s="26" t="s">
        <v>33</v>
      </c>
      <c r="L45" s="28" t="s">
        <v>117</v>
      </c>
    </row>
    <row r="46" spans="2:12" ht="28.5">
      <c r="B46" s="35">
        <v>80101600</v>
      </c>
      <c r="C46" s="23" t="s">
        <v>70</v>
      </c>
      <c r="D46" s="34" t="s">
        <v>81</v>
      </c>
      <c r="E46" s="23" t="s">
        <v>75</v>
      </c>
      <c r="F46" s="23" t="s">
        <v>41</v>
      </c>
      <c r="G46" s="23" t="s">
        <v>37</v>
      </c>
      <c r="H46" s="27">
        <v>298704182</v>
      </c>
      <c r="I46" s="27">
        <f t="shared" si="1"/>
        <v>298704182</v>
      </c>
      <c r="J46" s="26" t="s">
        <v>42</v>
      </c>
      <c r="K46" s="26" t="s">
        <v>33</v>
      </c>
      <c r="L46" s="28" t="s">
        <v>117</v>
      </c>
    </row>
    <row r="47" spans="1:12" s="4" customFormat="1" ht="28.5">
      <c r="A47" s="6"/>
      <c r="B47" s="29">
        <v>80101601</v>
      </c>
      <c r="C47" s="23" t="s">
        <v>95</v>
      </c>
      <c r="D47" s="30" t="s">
        <v>60</v>
      </c>
      <c r="E47" s="26" t="s">
        <v>30</v>
      </c>
      <c r="F47" s="26" t="s">
        <v>35</v>
      </c>
      <c r="G47" s="26" t="s">
        <v>37</v>
      </c>
      <c r="H47" s="27">
        <v>180000000</v>
      </c>
      <c r="I47" s="27">
        <f t="shared" si="1"/>
        <v>180000000</v>
      </c>
      <c r="J47" s="26" t="s">
        <v>32</v>
      </c>
      <c r="K47" s="26" t="s">
        <v>33</v>
      </c>
      <c r="L47" s="28" t="s">
        <v>59</v>
      </c>
    </row>
    <row r="48" spans="2:12" s="18" customFormat="1" ht="42.75">
      <c r="B48" s="29">
        <v>78111808</v>
      </c>
      <c r="C48" s="23" t="s">
        <v>94</v>
      </c>
      <c r="D48" s="30" t="s">
        <v>60</v>
      </c>
      <c r="E48" s="26" t="s">
        <v>64</v>
      </c>
      <c r="F48" s="26" t="s">
        <v>31</v>
      </c>
      <c r="G48" s="26" t="s">
        <v>38</v>
      </c>
      <c r="H48" s="27">
        <v>64800000</v>
      </c>
      <c r="I48" s="27">
        <f t="shared" si="1"/>
        <v>64800000</v>
      </c>
      <c r="J48" s="26" t="s">
        <v>32</v>
      </c>
      <c r="K48" s="26" t="s">
        <v>33</v>
      </c>
      <c r="L48" s="28" t="s">
        <v>121</v>
      </c>
    </row>
    <row r="49" spans="1:12" s="18" customFormat="1" ht="30" customHeight="1">
      <c r="A49" s="22"/>
      <c r="B49" s="36">
        <v>84131500</v>
      </c>
      <c r="C49" s="37" t="s">
        <v>57</v>
      </c>
      <c r="D49" s="38">
        <v>42750</v>
      </c>
      <c r="E49" s="37" t="s">
        <v>30</v>
      </c>
      <c r="F49" s="37" t="s">
        <v>43</v>
      </c>
      <c r="G49" s="37" t="s">
        <v>37</v>
      </c>
      <c r="H49" s="39">
        <v>43250000</v>
      </c>
      <c r="I49" s="39">
        <v>43250000</v>
      </c>
      <c r="J49" s="37" t="s">
        <v>42</v>
      </c>
      <c r="K49" s="37" t="s">
        <v>33</v>
      </c>
      <c r="L49" s="40" t="s">
        <v>46</v>
      </c>
    </row>
    <row r="50" spans="1:12" s="18" customFormat="1" ht="27.75" customHeight="1">
      <c r="A50" s="22"/>
      <c r="B50" s="35">
        <v>80101600</v>
      </c>
      <c r="C50" s="23" t="s">
        <v>71</v>
      </c>
      <c r="D50" s="25" t="s">
        <v>82</v>
      </c>
      <c r="E50" s="26" t="s">
        <v>76</v>
      </c>
      <c r="F50" s="23" t="s">
        <v>41</v>
      </c>
      <c r="G50" s="23" t="s">
        <v>37</v>
      </c>
      <c r="H50" s="27">
        <v>146938163</v>
      </c>
      <c r="I50" s="27">
        <f>+H50</f>
        <v>146938163</v>
      </c>
      <c r="J50" s="26" t="s">
        <v>84</v>
      </c>
      <c r="K50" s="26" t="s">
        <v>33</v>
      </c>
      <c r="L50" s="28" t="s">
        <v>117</v>
      </c>
    </row>
    <row r="51" spans="1:12" s="18" customFormat="1" ht="27.75" customHeight="1">
      <c r="A51" s="22"/>
      <c r="B51" s="35">
        <v>80101600</v>
      </c>
      <c r="C51" s="23" t="s">
        <v>72</v>
      </c>
      <c r="D51" s="25" t="s">
        <v>80</v>
      </c>
      <c r="E51" s="26" t="s">
        <v>75</v>
      </c>
      <c r="F51" s="23" t="s">
        <v>41</v>
      </c>
      <c r="G51" s="23" t="s">
        <v>37</v>
      </c>
      <c r="H51" s="27">
        <v>445284450</v>
      </c>
      <c r="I51" s="27">
        <f>+H51</f>
        <v>445284450</v>
      </c>
      <c r="J51" s="26" t="s">
        <v>84</v>
      </c>
      <c r="K51" s="26" t="s">
        <v>33</v>
      </c>
      <c r="L51" s="28" t="s">
        <v>117</v>
      </c>
    </row>
    <row r="52" spans="1:12" s="18" customFormat="1" ht="27.75" customHeight="1">
      <c r="A52" s="22"/>
      <c r="B52" s="35">
        <v>80101600</v>
      </c>
      <c r="C52" s="41" t="s">
        <v>73</v>
      </c>
      <c r="D52" s="25" t="s">
        <v>83</v>
      </c>
      <c r="E52" s="26" t="s">
        <v>77</v>
      </c>
      <c r="F52" s="23" t="s">
        <v>41</v>
      </c>
      <c r="G52" s="23" t="s">
        <v>37</v>
      </c>
      <c r="H52" s="27">
        <v>279949903</v>
      </c>
      <c r="I52" s="27">
        <f>+H52</f>
        <v>279949903</v>
      </c>
      <c r="J52" s="26" t="s">
        <v>84</v>
      </c>
      <c r="K52" s="26" t="s">
        <v>33</v>
      </c>
      <c r="L52" s="28" t="s">
        <v>117</v>
      </c>
    </row>
    <row r="53" spans="1:12" s="18" customFormat="1" ht="27.75" customHeight="1">
      <c r="A53" s="22"/>
      <c r="B53" s="23">
        <v>80111617</v>
      </c>
      <c r="C53" s="23" t="s">
        <v>96</v>
      </c>
      <c r="D53" s="25" t="s">
        <v>97</v>
      </c>
      <c r="E53" s="26" t="s">
        <v>98</v>
      </c>
      <c r="F53" s="23" t="s">
        <v>41</v>
      </c>
      <c r="G53" s="23" t="s">
        <v>37</v>
      </c>
      <c r="H53" s="27">
        <v>2500000000</v>
      </c>
      <c r="I53" s="27">
        <v>2500000000</v>
      </c>
      <c r="J53" s="26" t="s">
        <v>42</v>
      </c>
      <c r="K53" s="26" t="s">
        <v>33</v>
      </c>
      <c r="L53" s="28" t="s">
        <v>117</v>
      </c>
    </row>
    <row r="54" spans="1:12" s="18" customFormat="1" ht="27.75" customHeight="1">
      <c r="A54" s="22"/>
      <c r="B54" s="23">
        <v>72101507</v>
      </c>
      <c r="C54" s="23" t="s">
        <v>114</v>
      </c>
      <c r="D54" s="25" t="s">
        <v>97</v>
      </c>
      <c r="E54" s="26" t="s">
        <v>111</v>
      </c>
      <c r="F54" s="23" t="s">
        <v>31</v>
      </c>
      <c r="G54" s="23" t="s">
        <v>37</v>
      </c>
      <c r="H54" s="27">
        <v>8000000</v>
      </c>
      <c r="I54" s="27">
        <v>8000000</v>
      </c>
      <c r="J54" s="26" t="s">
        <v>42</v>
      </c>
      <c r="K54" s="26" t="s">
        <v>33</v>
      </c>
      <c r="L54" s="28" t="s">
        <v>59</v>
      </c>
    </row>
    <row r="55" spans="1:12" s="18" customFormat="1" ht="27.75" customHeight="1">
      <c r="A55" s="22"/>
      <c r="B55" s="23">
        <v>93141808</v>
      </c>
      <c r="C55" s="23" t="s">
        <v>112</v>
      </c>
      <c r="D55" s="25" t="s">
        <v>97</v>
      </c>
      <c r="E55" s="26" t="s">
        <v>111</v>
      </c>
      <c r="F55" s="23" t="s">
        <v>31</v>
      </c>
      <c r="G55" s="23" t="s">
        <v>37</v>
      </c>
      <c r="H55" s="27">
        <v>2000000</v>
      </c>
      <c r="I55" s="27">
        <v>2000000</v>
      </c>
      <c r="J55" s="26" t="s">
        <v>42</v>
      </c>
      <c r="K55" s="26" t="s">
        <v>33</v>
      </c>
      <c r="L55" s="28" t="s">
        <v>59</v>
      </c>
    </row>
    <row r="56" spans="1:12" s="18" customFormat="1" ht="27.75" customHeight="1">
      <c r="A56" s="22"/>
      <c r="B56" s="23">
        <v>72154066</v>
      </c>
      <c r="C56" s="23" t="s">
        <v>113</v>
      </c>
      <c r="D56" s="25" t="s">
        <v>97</v>
      </c>
      <c r="E56" s="26" t="s">
        <v>103</v>
      </c>
      <c r="F56" s="23" t="s">
        <v>31</v>
      </c>
      <c r="G56" s="23" t="s">
        <v>37</v>
      </c>
      <c r="H56" s="27">
        <v>10000000</v>
      </c>
      <c r="I56" s="27">
        <v>10000000</v>
      </c>
      <c r="J56" s="26" t="s">
        <v>42</v>
      </c>
      <c r="K56" s="26" t="s">
        <v>33</v>
      </c>
      <c r="L56" s="28" t="s">
        <v>59</v>
      </c>
    </row>
    <row r="57" spans="1:12" s="18" customFormat="1" ht="27.75" customHeight="1">
      <c r="A57" s="22"/>
      <c r="B57" s="24">
        <v>56112107</v>
      </c>
      <c r="C57" s="24" t="s">
        <v>115</v>
      </c>
      <c r="D57" s="25" t="s">
        <v>97</v>
      </c>
      <c r="E57" s="26" t="s">
        <v>111</v>
      </c>
      <c r="F57" s="24" t="s">
        <v>31</v>
      </c>
      <c r="G57" s="24" t="s">
        <v>37</v>
      </c>
      <c r="H57" s="27">
        <v>3000000</v>
      </c>
      <c r="I57" s="27">
        <v>3000000</v>
      </c>
      <c r="J57" s="26" t="s">
        <v>42</v>
      </c>
      <c r="K57" s="26" t="s">
        <v>33</v>
      </c>
      <c r="L57" s="28" t="s">
        <v>59</v>
      </c>
    </row>
    <row r="58" spans="1:12" s="18" customFormat="1" ht="27.75" customHeight="1">
      <c r="A58" s="22"/>
      <c r="B58" s="23">
        <v>80111623</v>
      </c>
      <c r="C58" s="23" t="s">
        <v>107</v>
      </c>
      <c r="D58" s="25" t="s">
        <v>60</v>
      </c>
      <c r="E58" s="26" t="s">
        <v>103</v>
      </c>
      <c r="F58" s="23" t="s">
        <v>43</v>
      </c>
      <c r="G58" s="23" t="s">
        <v>37</v>
      </c>
      <c r="H58" s="27">
        <v>184000000</v>
      </c>
      <c r="I58" s="27">
        <v>184000000</v>
      </c>
      <c r="J58" s="26" t="s">
        <v>42</v>
      </c>
      <c r="K58" s="26" t="s">
        <v>33</v>
      </c>
      <c r="L58" s="28" t="s">
        <v>118</v>
      </c>
    </row>
    <row r="59" spans="1:12" s="18" customFormat="1" ht="45.75" customHeight="1">
      <c r="A59" s="22"/>
      <c r="B59" s="23">
        <v>72141510</v>
      </c>
      <c r="C59" s="26" t="s">
        <v>102</v>
      </c>
      <c r="D59" s="25" t="s">
        <v>97</v>
      </c>
      <c r="E59" s="26" t="s">
        <v>103</v>
      </c>
      <c r="F59" s="23" t="s">
        <v>41</v>
      </c>
      <c r="G59" s="26" t="s">
        <v>37</v>
      </c>
      <c r="H59" s="42">
        <f>1096267028-20000000</f>
        <v>1076267028</v>
      </c>
      <c r="I59" s="27">
        <f>+H59</f>
        <v>1076267028</v>
      </c>
      <c r="J59" s="26" t="s">
        <v>42</v>
      </c>
      <c r="K59" s="26" t="s">
        <v>33</v>
      </c>
      <c r="L59" s="28" t="s">
        <v>119</v>
      </c>
    </row>
    <row r="60" spans="1:12" s="4" customFormat="1" ht="27.75" customHeight="1">
      <c r="A60" s="6"/>
      <c r="B60" s="19"/>
      <c r="C60" s="19"/>
      <c r="D60" s="20"/>
      <c r="E60" s="19"/>
      <c r="F60" s="19"/>
      <c r="G60" s="19"/>
      <c r="H60" s="21"/>
      <c r="I60" s="21"/>
      <c r="J60" s="19"/>
      <c r="K60" s="19"/>
      <c r="L60" s="19"/>
    </row>
    <row r="61" spans="1:12" ht="14.25">
      <c r="A61" s="5"/>
      <c r="B61" s="5"/>
      <c r="D61" s="5"/>
      <c r="E61" s="5"/>
      <c r="F61" s="5"/>
      <c r="G61" s="5"/>
      <c r="H61" s="5"/>
      <c r="I61" s="5"/>
      <c r="J61" s="5"/>
      <c r="K61" s="5"/>
      <c r="L61" s="5"/>
    </row>
    <row r="62" spans="1:4" ht="15">
      <c r="A62" s="5"/>
      <c r="B62" s="48" t="s">
        <v>20</v>
      </c>
      <c r="C62" s="48"/>
      <c r="D62" s="48"/>
    </row>
    <row r="63" spans="1:4" s="4" customFormat="1" ht="33.75" customHeight="1">
      <c r="A63" s="6"/>
      <c r="B63" s="15" t="s">
        <v>6</v>
      </c>
      <c r="C63" s="16" t="s">
        <v>36</v>
      </c>
      <c r="D63" s="15" t="s">
        <v>14</v>
      </c>
    </row>
    <row r="64" spans="2:4" ht="53.25" customHeight="1">
      <c r="B64" s="26" t="s">
        <v>39</v>
      </c>
      <c r="C64" s="44">
        <v>80111611</v>
      </c>
      <c r="D64" s="43" t="s">
        <v>93</v>
      </c>
    </row>
  </sheetData>
  <sheetProtection/>
  <autoFilter ref="B18:L59"/>
  <mergeCells count="17">
    <mergeCell ref="C13:D13"/>
    <mergeCell ref="C6:G6"/>
    <mergeCell ref="C7:G7"/>
    <mergeCell ref="C8:G8"/>
    <mergeCell ref="C10:D10"/>
    <mergeCell ref="C11:D11"/>
    <mergeCell ref="C12:D12"/>
    <mergeCell ref="B2:I2"/>
    <mergeCell ref="B62:D62"/>
    <mergeCell ref="B17:L17"/>
    <mergeCell ref="C9:D9"/>
    <mergeCell ref="C14:D14"/>
    <mergeCell ref="C15:D15"/>
    <mergeCell ref="B4:G4"/>
    <mergeCell ref="E10:G13"/>
    <mergeCell ref="E9:G9"/>
    <mergeCell ref="C5:G5"/>
  </mergeCells>
  <hyperlinks>
    <hyperlink ref="C8" r:id="rId1" display="www.setpsantamarta.gov.co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Valentín Restrepo</dc:creator>
  <cp:keywords/>
  <dc:description/>
  <cp:lastModifiedBy>Control Interno</cp:lastModifiedBy>
  <dcterms:created xsi:type="dcterms:W3CDTF">2012-12-10T15:58:41Z</dcterms:created>
  <dcterms:modified xsi:type="dcterms:W3CDTF">2018-07-18T20:28:43Z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