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SUARIO\Desktop\CONTROL INTERNO\CONTROL INTERNO 2016\INFORME CUATRIMESTRAL - PLAN ANTICORRUPCIÓN Y ATENCIÓN AL CIUDADANO\2016\"/>
    </mc:Choice>
  </mc:AlternateContent>
  <bookViews>
    <workbookView xWindow="0" yWindow="0" windowWidth="20490" windowHeight="7755"/>
  </bookViews>
  <sheets>
    <sheet name="Mapa de riesgo  Institucional" sheetId="22" r:id="rId1"/>
    <sheet name="MATRIZ DE CALIFICACIÓN" sheetId="23" r:id="rId2"/>
  </sheets>
  <definedNames>
    <definedName name="_xlnm._FilterDatabase" localSheetId="0" hidden="1">'Mapa de riesgo  Institucional'!$B$5:$AC$6</definedName>
    <definedName name="_xlnm._FilterDatabase" localSheetId="1" hidden="1">'MATRIZ DE CALIFICACIÓN'!$A$2:$D$2</definedName>
    <definedName name="_xlnm.Print_Area" localSheetId="0">'Mapa de riesgo  Institucional'!$A$1:$AC$36</definedName>
    <definedName name="_xlnm.Print_Titles" localSheetId="0">'Mapa de riesgo  Institucional'!$4:$6</definedName>
  </definedNames>
  <calcPr calcId="152511"/>
</workbook>
</file>

<file path=xl/calcChain.xml><?xml version="1.0" encoding="utf-8"?>
<calcChain xmlns="http://schemas.openxmlformats.org/spreadsheetml/2006/main">
  <c r="X11" i="22" l="1"/>
  <c r="J22" i="22" l="1"/>
  <c r="M11" i="22" l="1"/>
  <c r="M8" i="22"/>
  <c r="M9" i="22"/>
  <c r="M10" i="22"/>
  <c r="M12" i="22"/>
  <c r="M13" i="22"/>
  <c r="M14" i="22"/>
  <c r="M15" i="22"/>
  <c r="M16" i="22"/>
  <c r="M17" i="22"/>
  <c r="M18" i="22"/>
  <c r="M19" i="22"/>
  <c r="M20" i="22"/>
  <c r="M21" i="22"/>
  <c r="M22" i="22"/>
  <c r="M23" i="22"/>
  <c r="M24" i="22"/>
  <c r="M25" i="22"/>
  <c r="M26" i="22"/>
  <c r="M27" i="22"/>
  <c r="M28" i="22"/>
  <c r="M29" i="22"/>
  <c r="M30" i="22"/>
  <c r="M31" i="22"/>
  <c r="M32" i="22"/>
  <c r="M33" i="22"/>
  <c r="M34" i="22"/>
  <c r="M35" i="22"/>
  <c r="M36" i="22"/>
  <c r="K11" i="22"/>
  <c r="J11" i="22"/>
  <c r="K12" i="22"/>
  <c r="X8" i="22"/>
  <c r="X9" i="22"/>
  <c r="X17" i="22"/>
  <c r="X10" i="22"/>
  <c r="X15" i="22"/>
  <c r="X16" i="22"/>
  <c r="X12" i="22"/>
  <c r="X13" i="22"/>
  <c r="X14" i="22"/>
  <c r="X18" i="22"/>
  <c r="X19" i="22"/>
  <c r="X20" i="22"/>
  <c r="X21" i="22"/>
  <c r="X25" i="22"/>
  <c r="X22" i="22"/>
  <c r="X23" i="22"/>
  <c r="X24" i="22"/>
  <c r="X28" i="22"/>
  <c r="X26" i="22"/>
  <c r="X27" i="22"/>
  <c r="X29" i="22"/>
  <c r="X35" i="22"/>
  <c r="X36" i="22"/>
  <c r="X30" i="22"/>
  <c r="X31" i="22"/>
  <c r="X32" i="22"/>
  <c r="X33" i="22"/>
  <c r="X34" i="22"/>
  <c r="X7" i="22"/>
  <c r="C27" i="23"/>
  <c r="K8" i="22"/>
  <c r="K9" i="22"/>
  <c r="K17" i="22"/>
  <c r="K10" i="22"/>
  <c r="K15" i="22"/>
  <c r="K16" i="22"/>
  <c r="K13" i="22"/>
  <c r="K14" i="22"/>
  <c r="K18" i="22"/>
  <c r="K19" i="22"/>
  <c r="K20" i="22"/>
  <c r="K21" i="22"/>
  <c r="K25" i="22"/>
  <c r="K22" i="22"/>
  <c r="K23" i="22"/>
  <c r="K24" i="22"/>
  <c r="K28" i="22"/>
  <c r="K26" i="22"/>
  <c r="K27" i="22"/>
  <c r="K29" i="22"/>
  <c r="K35" i="22"/>
  <c r="K36" i="22"/>
  <c r="K30" i="22"/>
  <c r="K31" i="22"/>
  <c r="K32" i="22"/>
  <c r="K33" i="22"/>
  <c r="K34" i="22"/>
  <c r="K7" i="22"/>
  <c r="J8" i="22"/>
  <c r="J9" i="22"/>
  <c r="J17" i="22"/>
  <c r="J10" i="22"/>
  <c r="J15" i="22"/>
  <c r="J16" i="22"/>
  <c r="J12" i="22"/>
  <c r="J13" i="22"/>
  <c r="J14" i="22"/>
  <c r="J18" i="22"/>
  <c r="J19" i="22"/>
  <c r="J20" i="22"/>
  <c r="J21" i="22"/>
  <c r="J25" i="22"/>
  <c r="J23" i="22"/>
  <c r="J24" i="22"/>
  <c r="J28" i="22"/>
  <c r="J26" i="22"/>
  <c r="J27" i="22"/>
  <c r="J29" i="22"/>
  <c r="J35" i="22"/>
  <c r="J36" i="22"/>
  <c r="J30" i="22"/>
  <c r="J31" i="22"/>
  <c r="J32" i="22"/>
  <c r="J33" i="22"/>
  <c r="J34" i="22"/>
  <c r="J7" i="22"/>
  <c r="C14" i="23"/>
  <c r="C26" i="23"/>
  <c r="C9" i="23"/>
  <c r="C12" i="23"/>
  <c r="C6" i="23"/>
  <c r="C24" i="23"/>
  <c r="C7" i="23"/>
  <c r="C18" i="23"/>
  <c r="C5" i="23"/>
  <c r="C25" i="23"/>
  <c r="C8" i="23"/>
  <c r="C10" i="23"/>
  <c r="C4" i="23"/>
  <c r="C23" i="23"/>
  <c r="C11" i="23"/>
  <c r="C13" i="23"/>
  <c r="C21" i="23"/>
  <c r="C17" i="23"/>
  <c r="C3" i="23"/>
  <c r="C20" i="23"/>
  <c r="C22" i="23"/>
  <c r="C16" i="23"/>
  <c r="C19" i="23"/>
  <c r="C15" i="23"/>
  <c r="M7" i="22"/>
</calcChain>
</file>

<file path=xl/sharedStrings.xml><?xml version="1.0" encoding="utf-8"?>
<sst xmlns="http://schemas.openxmlformats.org/spreadsheetml/2006/main" count="637" uniqueCount="331">
  <si>
    <r>
      <t xml:space="preserve">SISTEMA DE GESTIÓN INTEGRAL 
</t>
    </r>
    <r>
      <rPr>
        <b/>
        <sz val="14"/>
        <color theme="1"/>
        <rFont val="Arial Narrow"/>
        <family val="2"/>
      </rPr>
      <t>MATRIZ DE RIESGOS</t>
    </r>
  </si>
  <si>
    <t>CÓDIGO: EVCG-FO-07</t>
  </si>
  <si>
    <t>VERSIÓN: 2.0</t>
  </si>
  <si>
    <t>FECHA: 29 DE JUNIO DE 2016</t>
  </si>
  <si>
    <t>IDENTIFICACIÓN DE RIESGOS</t>
  </si>
  <si>
    <t>ANÁLISIS DEL RIESGO</t>
  </si>
  <si>
    <t>VALORACIÓN DEL RIESGO</t>
  </si>
  <si>
    <t>No.</t>
  </si>
  <si>
    <t>PROCESO</t>
  </si>
  <si>
    <t>OBJETIVO</t>
  </si>
  <si>
    <t>RIESGO</t>
  </si>
  <si>
    <t>CAUSAS
Factores Internos y Externos</t>
  </si>
  <si>
    <t>CONSECUENCIAS</t>
  </si>
  <si>
    <t>ESPECIFICIDAD DEL RIESGO</t>
  </si>
  <si>
    <r>
      <rPr>
        <b/>
        <sz val="10"/>
        <rFont val="Arial Narrow"/>
        <family val="2"/>
      </rPr>
      <t>PROBABILIDAD:</t>
    </r>
    <r>
      <rPr>
        <sz val="9"/>
        <rFont val="Arial Narrow"/>
        <family val="2"/>
      </rPr>
      <t xml:space="preserve">
</t>
    </r>
    <r>
      <rPr>
        <sz val="7.5"/>
        <rFont val="Arial Narrow"/>
        <family val="2"/>
      </rPr>
      <t>1: Raro;
2: Improbable;
3: Posible;
4: Probable;
5: Casi seguro</t>
    </r>
  </si>
  <si>
    <r>
      <rPr>
        <b/>
        <sz val="10"/>
        <rFont val="Arial Narrow"/>
        <family val="2"/>
      </rPr>
      <t>IMPACTO:</t>
    </r>
    <r>
      <rPr>
        <sz val="9"/>
        <rFont val="Arial Narrow"/>
        <family val="2"/>
      </rPr>
      <t xml:space="preserve">
</t>
    </r>
    <r>
      <rPr>
        <sz val="7.5"/>
        <rFont val="Arial Narrow"/>
        <family val="2"/>
      </rPr>
      <t>1: Insignificante,
2: Menor, 
3: Moderado,
4: Mayor,
5: Catastrófico</t>
    </r>
  </si>
  <si>
    <t>ZONA DE RIESGO</t>
  </si>
  <si>
    <t>CONTROLES EXISTENTES</t>
  </si>
  <si>
    <t>CRITERIOS DE EVALUACIÓN</t>
  </si>
  <si>
    <t>ZONA DE RIESGO RESIDUAL</t>
  </si>
  <si>
    <t>TRATAMIENTO</t>
  </si>
  <si>
    <t>VALORACIÓN CONTROL INTERNO</t>
  </si>
  <si>
    <t>Tipo de Riesgo</t>
  </si>
  <si>
    <t>¿Es Riesgo de Corrupción?</t>
  </si>
  <si>
    <t>SEVERIDAD</t>
  </si>
  <si>
    <r>
      <t xml:space="preserve">EVALUACIÓN
</t>
    </r>
    <r>
      <rPr>
        <sz val="8"/>
        <rFont val="Arial Narrow"/>
        <family val="2"/>
      </rPr>
      <t>(Ver Matriz de Evaluación)</t>
    </r>
  </si>
  <si>
    <t>DESCRIPCIÓN DE ACCIONES A REALIZAR O QUE SE ESTAN REALIZANDO</t>
  </si>
  <si>
    <t>Preventivo</t>
  </si>
  <si>
    <t>Correctivo</t>
  </si>
  <si>
    <r>
      <t xml:space="preserve">¿El control está documentado,
incluye el responsable y la
frecuencia de aplicación?
</t>
    </r>
    <r>
      <rPr>
        <b/>
        <sz val="10"/>
        <color rgb="FFFF0000"/>
        <rFont val="Arial Narrow"/>
        <family val="2"/>
      </rPr>
      <t>SI / NO</t>
    </r>
  </si>
  <si>
    <r>
      <t xml:space="preserve">¿El control se está
aplicando?
</t>
    </r>
    <r>
      <rPr>
        <b/>
        <sz val="10"/>
        <color rgb="FFFF0000"/>
        <rFont val="Arial Narrow"/>
        <family val="2"/>
      </rPr>
      <t>SI / NO</t>
    </r>
  </si>
  <si>
    <r>
      <t xml:space="preserve">¿El control es
efectivo (sirve o
cumple su función)?
</t>
    </r>
    <r>
      <rPr>
        <b/>
        <sz val="10"/>
        <color rgb="FFFF0000"/>
        <rFont val="Arial Narrow"/>
        <family val="2"/>
      </rPr>
      <t>SI / NO</t>
    </r>
  </si>
  <si>
    <r>
      <rPr>
        <b/>
        <sz val="10"/>
        <color theme="1"/>
        <rFont val="Arial Narrow"/>
        <family val="2"/>
      </rPr>
      <t>OPCION DE MANEJO DEL RIESGO:</t>
    </r>
    <r>
      <rPr>
        <sz val="10"/>
        <color theme="1"/>
        <rFont val="Arial Narrow"/>
        <family val="2"/>
      </rPr>
      <t xml:space="preserve">
</t>
    </r>
    <r>
      <rPr>
        <sz val="7"/>
        <color theme="1"/>
        <rFont val="Arial Narrow"/>
        <family val="2"/>
      </rPr>
      <t>Asumir, Evitar,
Reducir, Compartir
Eliminar</t>
    </r>
  </si>
  <si>
    <t>Probalidad</t>
  </si>
  <si>
    <t>Impacto</t>
  </si>
  <si>
    <t>Valor</t>
  </si>
  <si>
    <t>ACCIONES A IMPLEMENTAR</t>
  </si>
  <si>
    <t>RESPONSABLE DE LA ACCIÓN</t>
  </si>
  <si>
    <t>PERIODO DE EJECUCIÓN</t>
  </si>
  <si>
    <t>REGISTRO</t>
  </si>
  <si>
    <t>OBSERVACIONES Y RECOMENDACIONES</t>
  </si>
  <si>
    <t>Gestión Estratégica</t>
  </si>
  <si>
    <t>Definir las políticas, directrices, lineamientos y recursos a utilizar para orientar la organización hacia el cumplimiento de sus objetivos.</t>
  </si>
  <si>
    <t>Perdida de bienes, utilización indebida de los bienes.</t>
  </si>
  <si>
    <t>No existe una política para la asignación y responsabilidad de uso exclusivo de los bienes asignados en desarrollo del proyecto.</t>
  </si>
  <si>
    <t>Sanciones disciplinarias o administrativas.</t>
  </si>
  <si>
    <t>ESTRATÉGICO</t>
  </si>
  <si>
    <t>SI</t>
  </si>
  <si>
    <t>EXTREMA</t>
  </si>
  <si>
    <t>- Asignación de responsabilidad en el manejo de los bienes otorgados para el desarrollo de las actividades exclusivas del proyecto.</t>
  </si>
  <si>
    <t>X</t>
  </si>
  <si>
    <t>MODERADA: Asumir, reducir y compartir</t>
  </si>
  <si>
    <t xml:space="preserve"> - Control de inventario
 - Revisión periódicade Inventario fisico de asignación de bienes  documentado.</t>
  </si>
  <si>
    <t>Gerente</t>
  </si>
  <si>
    <t>FINANCIERO</t>
  </si>
  <si>
    <t>ALTA</t>
  </si>
  <si>
    <t>MODERADA: Asumir, evitar, reducir, compartir</t>
  </si>
  <si>
    <t>Retrasos en la ejecución del proyecto por contingencias no controladas.</t>
  </si>
  <si>
    <t>La entidad no cuenta con un plan de contingencia aprobado y una política de revisión periódica.</t>
  </si>
  <si>
    <t>No se puedan llevar a cabo la administración de los recursos y los desembolso</t>
  </si>
  <si>
    <t>NO</t>
  </si>
  <si>
    <t>Plan de contingencias Diseñado</t>
  </si>
  <si>
    <t xml:space="preserve">Mantener actualizado el plan de contingencias </t>
  </si>
  <si>
    <t>Gestión de Calidad</t>
  </si>
  <si>
    <t>Planificar e implementar las políticas de seguimiento, medición y análisis de mejora del Sistema de Gestión de Calidad para demostrar su conformidad con las normas aplicables y mejorar continuamente en la búsqueda de eficiencia, eficacia y efectividad de su desempeño.</t>
  </si>
  <si>
    <t>BAJA: Asumir, reducir (revisar el método de control)</t>
  </si>
  <si>
    <t>Asesor de Calidad</t>
  </si>
  <si>
    <t>PERMANENTE</t>
  </si>
  <si>
    <t>EGC-FO-02 Formato Listado Maestro de Control de Documentos
EGC-FO-05 Formato Listado Maestro de Control de Registros</t>
  </si>
  <si>
    <t xml:space="preserve">Gestión de Comunicación </t>
  </si>
  <si>
    <t>Gestionar y divulgar información y comunicación en los niveles internos y externos de la Organización, propendiendo por el buen nombre e imagen del SETP Santa Marta S.A.S.</t>
  </si>
  <si>
    <t>Divulgacion de informacion manipulada,
incompleta, confusa inadecuada a usuarios y partes interesadas relacionada con planes, proyectos, programas, servicios, tramites y actividades de la entidad.</t>
  </si>
  <si>
    <t xml:space="preserve"> - Desconocimiento de roles y responsabilidades frente a divulgacion de la informacion
 - Pronunciamientos confusos para usuarios y partes interesadas sobre el SETP.
 - Entrega incompleta y/o extemporanea de la información, por parte de los diferentes procesos</t>
  </si>
  <si>
    <t xml:space="preserve"> - Hallazgos en auditorias de los entes de Control
 - Perdida de credibilidad en la gestión de la Entidad.
 - Generacion de panico, alertas y desconfiaza.
 - Deterioro de imagen y perpecion de ciudadano sobre la gestion de la entidad.</t>
  </si>
  <si>
    <t>DE IMAGEN</t>
  </si>
  <si>
    <t xml:space="preserve">No existe confidencialidad y responsabilidad sobre el manejo de la información. </t>
  </si>
  <si>
    <t>No uso de claves de acceso y definición de perfiles en el uso de sistema.</t>
  </si>
  <si>
    <t xml:space="preserve"> - Pérdida de la imagen institucional.</t>
  </si>
  <si>
    <t>Gestión Predial y Reasentamiento</t>
  </si>
  <si>
    <t>Adquirir los predios necesarios para la construcción de las obras correspondientes al SETP Santa Marta, a través de la implementación de planes y programas que minimicen el impacto socioeconómico de las unidades sociales a intervenir.</t>
  </si>
  <si>
    <t>Tergiversar la información emitida por el SETP</t>
  </si>
  <si>
    <t>- Personas con diferencias políticas, intereses económicos o con arraigo en la zona, no desean el desarrollo del proyecto y modifican la información emitida por el SETP.</t>
  </si>
  <si>
    <t>Retraso en los procesos de negociación y el desarrollo del proyecto</t>
  </si>
  <si>
    <t>DE ADQUISICIÓN DE PREDIOS</t>
  </si>
  <si>
    <t xml:space="preserve">Implementación de estratégias de comunicación para establecer los mecanismos que faciliten la comprensión de la información del proyecto.
Reuniones con la comunidad para darle a conocer los procedimientos del SETP y la normatividad juridica que rige.
</t>
  </si>
  <si>
    <t>Mantener reuniones constantemente con la ciudadanía intervenida con ocasión del proyecto para darles a conocer todo lo referente a las actuaciones del SETP Santa Marta</t>
  </si>
  <si>
    <t>Equipo de Gestión Predial y Reasentamiento
y Equipo de Comunicaciones</t>
  </si>
  <si>
    <t>Permanente</t>
  </si>
  <si>
    <t>Formato PQR
Formato de Asistencias a Reuniones
Acta de Reunión
Formato de atención Piscosociald</t>
  </si>
  <si>
    <t>No aplicabilidad a terminos de Ley en el proceso de Adquisición Predial</t>
  </si>
  <si>
    <t>- Incumplimiento en términos de Ley 
- Cese de las funciones judiciales.
 - Rotación de personal en el proyecto</t>
  </si>
  <si>
    <t xml:space="preserve">- No se cumple con el cronograma de entrega de inmueble lo que implica. 
- No tener el corredor vial libre para inicio de obras.
Retraso en la entrega anticipada de los inmuebles por parte del juez. </t>
  </si>
  <si>
    <t xml:space="preserve">- Base de Datos de control de procesos jurídicos con términos de tiempo.
Seguimiento por parte de UMUS y BID
</t>
  </si>
  <si>
    <t>BAJA: Asumir, evitar, reducir (revisar el método de control)</t>
  </si>
  <si>
    <t>Continuidad del manejo e implementación de Base de Datos
Programa de Inducción especifica del cargo o actividades</t>
  </si>
  <si>
    <t>Coordinador Jurídico de Reasentamiento</t>
  </si>
  <si>
    <t>Base de Datos
Expediente de Predios</t>
  </si>
  <si>
    <t>Alteración de Información socioeconómica, técnica y jurídica</t>
  </si>
  <si>
    <t>Falsedad o alteración en documentos e información suministrados por las unidades sociales o diligenciados por funcionarios del SETP</t>
  </si>
  <si>
    <t>Defraudación
Mala imagen institucional
Sanciones Disciplinarias y judiciales</t>
  </si>
  <si>
    <t>Supervisión por parte de todos los componentes del equipo de Gestión Predial y Reasentamiento (Resgistros Fotográficos)</t>
  </si>
  <si>
    <t>BAJA: Asumir y reducir</t>
  </si>
  <si>
    <t>Revisión y seguimiento a Procedimiento de Gestión Predial y Reasentamiento</t>
  </si>
  <si>
    <t>Equipo de Gestión Predial y Reasentamiento, Coord. Gestión de Calidad y Oficina de Control Interno</t>
  </si>
  <si>
    <t>Expedientes
Registros Asociados al Proceso</t>
  </si>
  <si>
    <t>Gestión Técnica</t>
  </si>
  <si>
    <t>OPERATIVO</t>
  </si>
  <si>
    <t>DE CUMPLIMIENTO</t>
  </si>
  <si>
    <t>Retraso en la ejecución de obras</t>
  </si>
  <si>
    <t>- Pérdida de imagen y credibilidad.
- Afectaciones presupuestales</t>
  </si>
  <si>
    <t>DE CONSTRUCCIÓN</t>
  </si>
  <si>
    <t>Retraso en la puesta en marcha del sistema.</t>
  </si>
  <si>
    <t>Gestión Financiera</t>
  </si>
  <si>
    <t xml:space="preserve">Backups </t>
  </si>
  <si>
    <t>Diseño de Procedimiento para el resguardo de la información con el nuevo Software Publifinanzas</t>
  </si>
  <si>
    <t>MODERADA: Asumir, reducir Y compartir</t>
  </si>
  <si>
    <t xml:space="preserve">Incumplimiento de los principios del sistema presupuestal en beneficio de terceros. </t>
  </si>
  <si>
    <t xml:space="preserve">Riesgo de corrupción en la planeación, liquidación, ejecución y cierre presupuestal: 
Expedición de vigencias futuras sin autorización para beneficiar los intereses de terceros. 
Desconocimiento en cambios normativos. </t>
  </si>
  <si>
    <t>Elaboración de órdenes para pagos y causación de cuentas sin el lleno de los requisitos legales.</t>
  </si>
  <si>
    <t xml:space="preserve">La elaboración de órdenes para pago se realice sin la revisión de los soportes que debe contener cada pago. </t>
  </si>
  <si>
    <t>Equivocación en transferencia virtual cuando se realizan por bloques.
Pagos a personas no beneficiarias.
Distracción del funcionario encargado de realizar el giro, debido a la falta de privacidad.</t>
  </si>
  <si>
    <t xml:space="preserve">Falta de control en los pagos parciales realizados contra un Registro Presupuestal.
Afectación de rubros que no corresponden al objeto del gasto beneficiando los intereses de terceros. </t>
  </si>
  <si>
    <t>Gestión Administrativa</t>
  </si>
  <si>
    <t>Uso indebido de los bienes de la empresa.</t>
  </si>
  <si>
    <t xml:space="preserve">Asignar a una persona  para que realice y organice los inventarios de bienes, a fin de garantizar la recepción, almacenamiento, ingresos, suministros, bajas, registros e inventarios físicos.
Establecer los lineamientos de clasificación y codificación de los bienes.
Establecer la responsabilidad, manejo y control de los bienes a cargo de los funcionarios y contratistas.
Revisión de saldos contables de los inventarios. </t>
  </si>
  <si>
    <t xml:space="preserve"> - Retraso en el cumplimiento de actividades del proyecto</t>
  </si>
  <si>
    <t>Planeación inadecuada o inoportuna para  llevar a cabo las adquisiciones.</t>
  </si>
  <si>
    <t>Gestión de Talento Humano</t>
  </si>
  <si>
    <t>Gestión Documental</t>
  </si>
  <si>
    <t>Administrar el Sistema de Gestión Documental del SETP Santa Marta, con el fin de garantizar de manera eficaz el manejo, custodia, preservación de la documentación interna y externa permitiendo su disposición oportuna.</t>
  </si>
  <si>
    <t>Deterioro de la información del archivo central</t>
  </si>
  <si>
    <t>Gestión Jurídica y Contratación</t>
  </si>
  <si>
    <t>Tramitar los diferentes procesos jurídicos y de contratación requeridos por la entidad, así mismo asesorar, orientar y asistir las diferentes áreas, mediante la estricta sujeción a la normatividad jurídica según sea el caso, con el fin de garantizar el cumplimiento de las metas del Plan de Acción Institucional.</t>
  </si>
  <si>
    <t>Control de Gestión</t>
  </si>
  <si>
    <t>Falta de planeación y programa de auditoría</t>
  </si>
  <si>
    <t>MATRIZ DE CALIFICACIÓN</t>
  </si>
  <si>
    <t>PROBABILIDAD</t>
  </si>
  <si>
    <t>IMPACTO</t>
  </si>
  <si>
    <t>EVALUACIÓN</t>
  </si>
  <si>
    <t>NIVEL</t>
  </si>
  <si>
    <t>TIPO DE RIESGOS</t>
  </si>
  <si>
    <t>MODERADA</t>
  </si>
  <si>
    <t>RARO</t>
  </si>
  <si>
    <t>DAFP</t>
  </si>
  <si>
    <t>IMPROBABLE</t>
  </si>
  <si>
    <t>POSIBLE</t>
  </si>
  <si>
    <t>PROBABLE</t>
  </si>
  <si>
    <t>CASI SEGURO</t>
  </si>
  <si>
    <t>DE TECNOLOGÍA</t>
  </si>
  <si>
    <t>COMERCIAL</t>
  </si>
  <si>
    <t>CONPES 3107</t>
  </si>
  <si>
    <t>CAMBIARIO</t>
  </si>
  <si>
    <t>REGULATORIO</t>
  </si>
  <si>
    <t>DE FUERZA MAYOR</t>
  </si>
  <si>
    <t>BAJA</t>
  </si>
  <si>
    <t>POR OBLIGACIONES AMBIENTALES</t>
  </si>
  <si>
    <t xml:space="preserve">Gestionar y administrar integralmente el Talento Humano del SETP Santa Marta, en busca del mejoramiento continuo y la satisfacción del personal que permitan contar con el equipo idóneo y competente para atender las políticas y metas planteadas. </t>
  </si>
  <si>
    <t>Pérdida de información o adulteración de medio magnetico</t>
  </si>
  <si>
    <t xml:space="preserve"> - Fallas técnicas, no hay copia de la información
 - Fallas Humanas, el personal no maneja adecuadamente el software 
- No tener Backup remoto.
- Hacker</t>
  </si>
  <si>
    <t>Presentación de información contable y financiera incompleta o errada</t>
  </si>
  <si>
    <t>Expedición de CDP y RP sin el lleno de los requisitos legales</t>
  </si>
  <si>
    <t>Emisión de cheques, transferencias por plataformas virtuales y pagos por fiducia  de forma irregular</t>
  </si>
  <si>
    <t>Robo de cheques para ser girados con firma falsificada.
Hackeo de claves</t>
  </si>
  <si>
    <t>Giro errado de una cuenta</t>
  </si>
  <si>
    <t xml:space="preserve"> - Retraso en actividades
 - Demoras en la ejecución de las actividades.
- Parálisis en los envíos a los entes de control, que general retrasos en los giros. 
- Retraso en la toma de decisiones de la Junta Directiva.</t>
  </si>
  <si>
    <t xml:space="preserve"> - Toda la información financiera y contable del SETP se encuentra sistematizada. 
 - La información contable y financiera es presentada a la Unidad Coordinadora -UMUS (Ministerio de Transporte) en el momento y plazos en que es requerida. 
 - Se tienen procesos de información y retroalimentación continua con la UMUS a través de los informes semestrales y trimestrales solicitados por dicha entidad al SETP.
 - Se cuenta con el manual operativo, donde se encuentran consignados todos los procesos.</t>
  </si>
  <si>
    <t>BAJA: asumir , reducir (revisar el método de control)</t>
  </si>
  <si>
    <t>- Coordinador Administrativo y  Financiero
 - SGC
 - Ing Sistemas</t>
  </si>
  <si>
    <t>Diario</t>
  </si>
  <si>
    <t>Que se expidan certificados sin la  verificación de la solicitud de disponibilidad presupuestal.
Expedición de certificados sin tener competencia para beneficio propio o de terceros. 
Desconocimiento de la Norma</t>
  </si>
  <si>
    <t xml:space="preserve"> - Posible hallazgo de entes de control
 - Sanciones Disciplinarias</t>
  </si>
  <si>
    <t>Control a través del software en el proceso de elaboración del certificado de disponibilidad y registro presupuestal . 
La solicitud de disponibilidad presupuestal, esté firmada por el funcionario autorizado, con el fin de evitar que se soliciten disponibilidades presupuestales por funcionarios diferentes a los autorizados y/o que contengan firmas falsificadas. 
Revisión de requisitos legales</t>
  </si>
  <si>
    <t>Se esta realizando la revisión de los requisitos legales cada vez que se requiera CDP y RP</t>
  </si>
  <si>
    <t>Formato de CDP y RP por parte de presupuesto</t>
  </si>
  <si>
    <t>Coordinador Presupuestal</t>
  </si>
  <si>
    <t>Vigencia Fiscal</t>
  </si>
  <si>
    <t xml:space="preserve">  - Retraso en la entrega de información por parte de las entidades bancarias.
 - Daño o falta de mantenimento en equipos de computo.
 - Error Humano</t>
  </si>
  <si>
    <t xml:space="preserve"> - Sanción disciplinaria de los entes de control
 - No presentación opiortuna de la información financiera y contable 
. Cierre Contable y presupuestal errado</t>
  </si>
  <si>
    <t>1. Backups periódicos de la información</t>
  </si>
  <si>
    <t>- Mantener Backups periódicos de la información.
- Mantener el cumplimiento de la inducción al ingreso de personal  a la entidad</t>
  </si>
  <si>
    <t xml:space="preserve">Socialización de Sotfware </t>
  </si>
  <si>
    <t>Contador</t>
  </si>
  <si>
    <t>Causaciones
Balances
Informes</t>
  </si>
  <si>
    <t xml:space="preserve"> - Cuentas por pagar inexistentes
 - Registros Presupuestales sin el lleno de requisitos
 -  Sanciones por organismos de control</t>
  </si>
  <si>
    <t>Se solicita mediante circular, para el cierre de la vigencia, que los supervisores de los contratos,  informar acerca de la situación de los mismos, si es necesario clasificar para su cierre como cuentas por pagar o reserva. 
Se solicita aprobación al CODFIS de vigencias futuras
Las vigencias futuras se están solicitando en la Junta Directiva de la entidad.
Se requiere aprobación de pliegos al Ministerio de Transporte
Socialización permanente en materia de presupuesto  para el conocimiento de los cambios normativos.</t>
  </si>
  <si>
    <t xml:space="preserve">Circular
Acto administrativo por parte del CODFIS 
Acta de Junta Directiva de aprobación de vigencias futuras
Aprobación del Min Transporte del Bien y/o Servicio </t>
  </si>
  <si>
    <t>Coordinador Administrativo y Financiero
Supervisor de Contratos
Contratación
Contador
Coord. Presupuestal</t>
  </si>
  <si>
    <t>Realización de pago irregular
Sanciones Disciplinarios y/o Penal</t>
  </si>
  <si>
    <t>El área contable verifica y revisa los documentos suministrados por los contratistas, proveedores y acreedores, basado en una lista de chequeo (a través del proceso de Gestión de Calidad), implementada por la entidad y la normatividad vigente.</t>
  </si>
  <si>
    <t>Revisión minuciosa de los requisitos en la elaboración de las ordenes de pago.</t>
  </si>
  <si>
    <t>Contabilidad</t>
  </si>
  <si>
    <t>OP</t>
  </si>
  <si>
    <t>Desfalco de los recursos de la entidad
Sanciones disciplinarios, fiscales y/o penales</t>
  </si>
  <si>
    <t>Los Cheques y token son salvaguardados directamente por el tesorero bajo seguridad en un escritorio con llave.
Las claves de acceso a la plataforma se cambian periodicamente</t>
  </si>
  <si>
    <t>Revisión permanente de los saldos de banco a través del proceso de conciliación</t>
  </si>
  <si>
    <t>Tesorero</t>
  </si>
  <si>
    <t>Extractos Bancarios</t>
  </si>
  <si>
    <t>Diferencia entre el valor girado y el valor de la orden de pago</t>
  </si>
  <si>
    <t>Asignación de perfiles transaccionales  y control dual donde un funcionario tenga el perfil de pagos y otro de aprobación, los cuales son asignados por el Gerente.
Revisión minuciosa por parte del tesorero a la hora del giro</t>
  </si>
  <si>
    <t>Verificación del valor del reporte con el valor de la orden de pago</t>
  </si>
  <si>
    <t>Reporte de Transferencia</t>
  </si>
  <si>
    <t>Giro de cuentas por una fuente diferente a  la del registro presupuestal</t>
  </si>
  <si>
    <t>Violación del sistema presupuestario, al girar un rubro por una fuente diferente</t>
  </si>
  <si>
    <t xml:space="preserve">Implementación del nuevo software, que controle el saldo de los registros presupuestales.
Se verifica que el objeto del compromiso que corresponda a la fuente apropiada en la disponibilidad presupuestal, con el fin de evitar el pago de gastos no autorizados. </t>
  </si>
  <si>
    <t>Implementar en el Software la restricción para que cada rubro deba ser girado sólo por su fuente</t>
  </si>
  <si>
    <t>Comprobante de Egreso</t>
  </si>
  <si>
    <t>Planificación, construcción y control técnico ingenieril de los elementos que se requieren para la operación del sistema.</t>
  </si>
  <si>
    <t>- Hallazgos arqueológicos
- Condiciones climáticas.
 - Falencias en el diseño
 - Incumplimiento en el seguimiento de contratos</t>
  </si>
  <si>
    <t xml:space="preserve"> - Seguimiento en ejecución de obras
- Seguimiento y aprobación por parte del BID y del MT.
-Contar con personal idoneo para el seguimento</t>
  </si>
  <si>
    <t>Actas de reunión, reporgramaciones de obras, informes</t>
  </si>
  <si>
    <t>Constante</t>
  </si>
  <si>
    <t>- Pérdida de imagen y credibilidad.
- Afectaciones presupuestales
- Retraso en inicio de operación</t>
  </si>
  <si>
    <t>- Retraso en la ejecución de obras
- Retraso en el plan de transcición del TPC al SETP</t>
  </si>
  <si>
    <t xml:space="preserve"> - Seguimiento a diseños e infraestructura operacional
- Seguimiento y aprobación por parte del BID, del DNP y del MT.
-Contar con personal idoneo para el seguimento</t>
  </si>
  <si>
    <t>x</t>
  </si>
  <si>
    <t xml:space="preserve"> - Reprogramación de obra
- Reuniones periódicas
- Mecanismos y medios de comunicación adecuados
 - Poliza de cumplimiento de contrato
- Reunion semanal de obra, realización de informes de ejecución</t>
  </si>
  <si>
    <t>- Pérdida de confianza de los usuarios y demás partes interesadas.
 - Perdida de Control del Sistema
'El Sistema no agrega valor al cumplimiento de la misión y El logro de los objetivos</t>
  </si>
  <si>
    <t>Deficiente implementación del Sistema de Gestión de Calidad</t>
  </si>
  <si>
    <t xml:space="preserve"> - No uso de Registros 
 - No actualización de los documentos (Procedimientos, Instructivos, manuales, etc) de las actividades por proceso
 - Falta de Auditorias Internas de Calidad
 - No seguimiento a las acciones correctivas y preventivas
 - Poco conocimiento del personal acerca de la documentación del SGC. </t>
  </si>
  <si>
    <t xml:space="preserve">1. Actualización del Listado Maestro de Control de Documentos y Registros
2. Planeación de Auditorias Internas de Calidad
3. Implementación de acciones correctivas y preventivas de No Conformidades
4. Supervición adecuada del contrato
</t>
  </si>
  <si>
    <t xml:space="preserve"> - Realización de Talleres de actividades en análisis de Acciones Correctivas, preventivas y de mejora
 - Actualización a la documentación de acuerdo a los cambios de actividades y mejoras del Sistema
 - Inducción al SGC</t>
  </si>
  <si>
    <t>Incumplimiento del programa de actividades de Gestión de Talento Humano</t>
  </si>
  <si>
    <t xml:space="preserve"> - Desconocimiento de las funciones aplicables a la administración de talento humano.
 - No se tiene establecido  procedimiento 
 - La persona responsable de las asignaciones de Recursos humanos no cuenta con la experiencia en temas relacionados</t>
  </si>
  <si>
    <t xml:space="preserve">Incumplimiento de las politicas y metas del SETP.  </t>
  </si>
  <si>
    <t xml:space="preserve"> - Cumplimiento de los procedimientos de Gestión de Talento Humano
 - Dar cumpliento al cronograma de Bienestar Social, Inducción y reinducción
  - Contratación de personal idoneo para las actividades de Talento Humano
</t>
  </si>
  <si>
    <t xml:space="preserve"> - Realización del Programa de Capacitación 
- Rediseño de estructura organizacional de contratistas a personal nombrado con funciones estatutarias
 - Implementar modelos de evaluación de desempeño</t>
  </si>
  <si>
    <t>Responsable de Talento Humano</t>
  </si>
  <si>
    <t>Mensual</t>
  </si>
  <si>
    <t>Informes
Formato Control de Asistencia</t>
  </si>
  <si>
    <t>Brindar oportunidad y eficiencia en el suministro de recursos físicos y servicios de apoyo administrativo para el cumplimiento de los objetivos misionales y el normal funcionamiento de los procesos del SETP.</t>
  </si>
  <si>
    <t>Deterioro de equipos 
Pérdida económica
Sanciones disciplinarias</t>
  </si>
  <si>
    <t>BAJA: Asumir, evitar,  reducir (revisar el método de control)</t>
  </si>
  <si>
    <t xml:space="preserve">Base de datos de Inventarios desactualizados, sin depreciación y ubicación en los sitios sin responsables a cargo. 
Ausencia de avalúos de los bienes de la empresa en propiedad, planta y equipo. </t>
  </si>
  <si>
    <t>Avaluo del inventario
Nueva actualización del inventario</t>
  </si>
  <si>
    <t>Coordinador Administrativo</t>
  </si>
  <si>
    <t>Semestral</t>
  </si>
  <si>
    <t>Codigo de Identificación</t>
  </si>
  <si>
    <t xml:space="preserve"> - La entidad no cuenta con un plan de adquisiciones formalmente constituido
 - Implementación inadecuada de manual de procedimientos</t>
  </si>
  <si>
    <t>MODERADA: Asumir, evitar, reducir y  compartir</t>
  </si>
  <si>
    <t>Coordinador Administrativo y Financiero</t>
  </si>
  <si>
    <t xml:space="preserve"> - Plan de Adquisiciones según Colombia Compra Eficiente</t>
  </si>
  <si>
    <t xml:space="preserve"> - Construir el plan de adquisiciones de acuerdo con los requerimientos de Colombia Compra Eficiente y obtener su aprobación formal por escrito.
 - Aplicación correcta del manual de procedimientos</t>
  </si>
  <si>
    <t>Anual</t>
  </si>
  <si>
    <t>Acto administrativo de Plan de Adquisición</t>
  </si>
  <si>
    <t>Pérdidas por robo o daño de equipos.</t>
  </si>
  <si>
    <t xml:space="preserve"> - La Entidad no cuenta con pólizas de seguro para cubrir los bienes adquiridos.
- Manejo inadecuado de los bienes por parte del personal 
 - Falta de sistema de vigilancia y seguridad interna</t>
  </si>
  <si>
    <t xml:space="preserve"> - Detrimento en patrimonio público
 - Sanciones Disciplinarias y penales
 - Perdida economica para la entidad</t>
  </si>
  <si>
    <t xml:space="preserve"> -  Asignación de responsabilidades por manejo de equipo
 - Sistema de Vigilancia interna </t>
  </si>
  <si>
    <t>Videos</t>
  </si>
  <si>
    <t xml:space="preserve"> - Instalar Sistema de vigilancia y seguridad</t>
  </si>
  <si>
    <t xml:space="preserve">Coordinador Administrativo </t>
  </si>
  <si>
    <t xml:space="preserve"> - No contar con condiciones ambientales  adecuadas para su conservación. 
No contar con un control adecuado.
- No contar con personal capacitado para la labor.</t>
  </si>
  <si>
    <t>- Documentos ilegibles.
- Pérdida de la memoria institucional.
- Incumplimiento de la Ley general de archivo
 - Sanciones disciplinarias</t>
  </si>
  <si>
    <t xml:space="preserve"> - Contratación de la Gestión Documental - Contratación de personal calificado del manejo de archivo</t>
  </si>
  <si>
    <t>MODERADA: Asumir, evitar, reducir y compartir</t>
  </si>
  <si>
    <t>- Mejorar las condiciones ambientales para la conservación de la información.
- Adquirir equipos y software para scanear la información y preservarla en medio magnético.
 - ontratación de personal idoneo para responsabilidad de archivo</t>
  </si>
  <si>
    <t>Gestión Documental
Tablas de Retenciones documentales</t>
  </si>
  <si>
    <t>No cumplimiento de objetivos institucionales
Responsabilidades disciplinarias y penales</t>
  </si>
  <si>
    <t>Celebración Indebida de Contratos</t>
  </si>
  <si>
    <t xml:space="preserve"> Interés por direccionar los requisitos habilitantes en un proceso contractual a fin de favorecer a un oferente buscando la primacía del interés particular antes que el general.</t>
  </si>
  <si>
    <t xml:space="preserve">Celebración de contratos sin el lleno de requistos legales </t>
  </si>
  <si>
    <t xml:space="preserve">Celebracion de contratos de manera irregular sin la documentación idonea para ello </t>
  </si>
  <si>
    <t xml:space="preserve">Nulidad del contrato o del proceso contractual por celebación indebida o por manipulación de información al momento de realizar la contratación. </t>
  </si>
  <si>
    <t>Inducción al error por parte del contratista al servidor como quiera que allegan documentos adulterados para provecho propio y el fncionaruio o contratista no los revisan adecuadamente para favorececr a un tercero</t>
  </si>
  <si>
    <t>Fallos judiciales en contra de la entidad  por no contestar y dejar vencer los terminos o contestar de manera inadecuada   desconociendo el ordenamiento jurídico.</t>
  </si>
  <si>
    <t>Ausencia de mecanismos idoneos de seguimiento y control de los procesos judiciales. Prácticas ilegales entre abogados y/o funcionarios judiciales en el ejercicio del derecho</t>
  </si>
  <si>
    <t>Proyección y expedición de actos administrativos ilegales.</t>
  </si>
  <si>
    <t>Responsabilidad Disciplinaria, Penal y Civil</t>
  </si>
  <si>
    <t>Analizar contratos similares, celebrados por otras entidades, a fin de establecer requisitos habilitantes que permita la pluralidad de oferentes.</t>
  </si>
  <si>
    <t xml:space="preserve">Revisión y verificación exhautiva de documentación </t>
  </si>
  <si>
    <t>Informes de Evaluación y Lista de Chequeo</t>
  </si>
  <si>
    <t>Gestión Juridica</t>
  </si>
  <si>
    <t xml:space="preserve">Verificacion exhaustiva, a partir de las normas contractuales, de todos los documentos necesarios para la celebración de un contrato. </t>
  </si>
  <si>
    <t>Verificación de soportes  allegados por los proponentes o futuros contratitas, con la fuente y soportar el resultado de la averiguación.</t>
  </si>
  <si>
    <t>Seguimiento y revisón periódica de  procesos que se lleven en contra de la entidad, o en la cual resulte vinculada , contratación de  abogados externos  para seguimiento y representación judicial.</t>
  </si>
  <si>
    <t xml:space="preserve">Revisión jurídica previa a la firma de los actos administrativos que sean remitidos por las demás dependencias y áreas de la Unidad, para estudio y revisión jurídica de requisitos legales.  </t>
  </si>
  <si>
    <t xml:space="preserve"> Lista de Chequeo</t>
  </si>
  <si>
    <t xml:space="preserve">Verificar la documentación </t>
  </si>
  <si>
    <t>Llamadas Telefonica
Correo electronicos de confirmación</t>
  </si>
  <si>
    <t>Correspondencia Fisica y Electronica</t>
  </si>
  <si>
    <t>Revisión y verificación exhautiva de documentación 
Contabilizar los términnos</t>
  </si>
  <si>
    <t xml:space="preserve">Desconocer la  Constitución y la Ley con la expedición de actos administrativos y/o resoluciones sin apego al ordenamiento jurídico </t>
  </si>
  <si>
    <t>Revisión de los actos administrativos</t>
  </si>
  <si>
    <t>Acto administrativo
Expediente</t>
  </si>
  <si>
    <t>Medir la eficiencia, eficacia y economía de los controles, asesorando a la Alta Dirección en
la continuidad del proceso administrativo, la evaluación de los planes establecidos y en la
introducción de los correctivos necesarios para el cumplimiento de las metas u objetivos previstos.</t>
  </si>
  <si>
    <t>Inadecuada aplicación de los métodos para el seguimiento, medición y evaluación de los procesos</t>
  </si>
  <si>
    <t>Uso indebido de la información</t>
  </si>
  <si>
    <t>Dar a conocer al equipo de trabajo la responsabilidad en el cumplimiento del código de buen gobierno y manual de procedimiento.
Políticas, procedimientos, guías, instructivos, circulares y cronogramas. Programa y plan de auditoría, reportes de mejoramiento.</t>
  </si>
  <si>
    <t>Responsabilidad Disciplinaria y/o Penal</t>
  </si>
  <si>
    <t>Documentos con definición clara de responsabilidad y autoridad
Revisiones y aprobaciones del líder del proceso de Medición
Grupo multidisciplinario para la realización de auditorias y generación de informes.
Aplicación de las políticas de operación y de seguridad de la
información.</t>
  </si>
  <si>
    <t>Jefe de Control Interno</t>
  </si>
  <si>
    <t>Realizar análisis y validación de las auditorías e informes presentados
por parte de los líderes del proceso.</t>
  </si>
  <si>
    <t>Solicitar a Gestión Humana la inclusión del fomento de los principios y
valores en las capacitaciones y/o eventos que se realicen.</t>
  </si>
  <si>
    <t>Falta de evaluar y resolver situaciones de presunto incumplimiento del código de conducta, fraudes, otros incumplimientos y recomendaciones. No seguimiento a las actividades de los planes de acción.
Falta de planeación y coordinación en el desarrollo de auditorias</t>
  </si>
  <si>
    <t>Plan de Contigencia</t>
  </si>
  <si>
    <t>Inventario</t>
  </si>
  <si>
    <t>Actualización permanente de la documentación del Sistema de Calidad
Programación de Auditorias Internas de calidad 
Manejo de las acciones preventivas y correctivas de acuerdo a No conformidades
Plan de Mejoramiento del Sistema</t>
  </si>
  <si>
    <t>SEGUIMIENTO Y EVALUACIÓN</t>
  </si>
  <si>
    <t xml:space="preserve">Realizar informes de las reuniones en las que partcicipa la ciudadania y emitir consolidado de PQR </t>
  </si>
  <si>
    <t>Se recomienda la realización de auditorias internas de calidad para verificar el cumplimiento a  las actividades de Gestión predial y Reasentamiento y actualizar cuando sea necesario.</t>
  </si>
  <si>
    <t>Informes de Auditoria
Plan de Mejoramiento</t>
  </si>
  <si>
    <t>Lista de Asistencia</t>
  </si>
  <si>
    <t>Se debe montar en la página Web del SETP Santa Marta aquellos informes de auditoria y los planes de mejoramiento.</t>
  </si>
  <si>
    <t>Realizar socializaciones con  todo el personal del Código de Buen Gobierno y la politica del Plan Anticorrupción y Atención al Ciudadano</t>
  </si>
  <si>
    <t>Seguimiento a los tiempos de remisión y revisión de información. Realizar planes de mejoramiento de acuerdo a las auditorias internas que se lleven a cabo.</t>
  </si>
  <si>
    <t>Se recomienda al SETP Santa Marta implementar un espacio adecuado teniendo en cuenta la Ley  General de Archivos donde se establecen las especificaciones técnicas y los requisitos para la prestación de los servicios de depósito, custodia, organización, reprografía y conservación de documentos de archivo y demás procesos de la función archivística.
Además de la realización de Tablas de Retención Documental</t>
  </si>
  <si>
    <t>Llevar a cabo Programa de Capacitación, Programa de Inducción y Reinducción, Programa de Bienestar de acuerdo a las politicas y según lo establezca la ley.</t>
  </si>
  <si>
    <t>Constitución de póliza de seguro para protección de los bienes (computadores) adquiridos, que cubra entre otros los riesgos por daño y robo.</t>
  </si>
  <si>
    <t>Realizar un adecuado procedimiento para la elaboración del Plan de Adquisición teniendo en cuenta Colombia compra Eficiente y los requisitos y necesidades del SETP para el nuevo año.</t>
  </si>
  <si>
    <t xml:space="preserve">Hacer actualización cuando sea necesario del Manual del Software Publifinanzas teniendo en cuenta los requerimientos del ente y del BID necesarios para mayor control de las actividades. </t>
  </si>
  <si>
    <t xml:space="preserve"> Es importante ubicar a los funcionarios/contratistas del área financiera en un espacio separado de las otras áreas con el fin resguardar la información.</t>
  </si>
  <si>
    <t>Verificar cada una de las actividades del plan de contingenicia y verificar si éste es eficaz.</t>
  </si>
  <si>
    <t>Creación de un Plan de Medios
Creación de Matriz de responsabilidades en Comunicación</t>
  </si>
  <si>
    <t>Equipo de Comunicaciones</t>
  </si>
  <si>
    <t>Boletines
Videos
Piezas de divulgaciones en redes sociales</t>
  </si>
  <si>
    <t>Se deben diseñar e implementar las acciones a realizar para mitigar el riesgo.
Realización de Plan de Mejoramiento
Mejoramiento de equipos de sistemas para promoción y divulgación.
Espacios de publicación para la divulgación interna (Carteleras Institucionales)</t>
  </si>
  <si>
    <t xml:space="preserve">Realizar una Matriz de responsabilidades </t>
  </si>
  <si>
    <t>Matriz de Responsabilidades</t>
  </si>
  <si>
    <t>Actualización permanente de la Matriz de Responsabilidades</t>
  </si>
  <si>
    <t>Actualización y verificación permanente de la Matriz de Responsabilidades</t>
  </si>
  <si>
    <t xml:space="preserve">Monitoreo y seguimiento a las reuniones y actas de compromisos </t>
  </si>
  <si>
    <t>Socialización permanente del Manual Financiero y manual del Software Publifinanzas</t>
  </si>
  <si>
    <t>Verificación constante de requisitos legales por medio de lista de Chequeo.</t>
  </si>
  <si>
    <t xml:space="preserve">Seguimiento en la presentación de infromes </t>
  </si>
  <si>
    <t xml:space="preserve">Revisión por medio de Auditorias Internas </t>
  </si>
  <si>
    <t>Plan de mejoramiento de comunicación (Manual y Matriz de Comunicación y resposabilidades)
Boletín Digital Interno
Plan de comunicaciones que contiene: comunicación escrita o digital a traves de Boletines, piezas audiovisuales y gráficas y avisos de prensa.
Alimentar Pagina Web con información</t>
  </si>
  <si>
    <t>Hacer seguimiento  de los recursos y la información financiera y contable  previstos para el desarrollo del proyecto, apoyando al Ministerio de Transporte en la elaboración y presentación de los informes financieros requeridos por la Banca Multilateral, las entidades del estado y los organismos de control, así como de brindar apoyo ágil y eficiente a las áreas de la entidad.</t>
  </si>
  <si>
    <t>Verificación anual de inventarios de bienes. Verificación física y conteo permanente de existencias de elementos
de consumo, frente a la información
registrada en la base de datos de inventario.</t>
  </si>
  <si>
    <t>Mantener un protocolo de seguridad en el área tesorería.</t>
  </si>
  <si>
    <t xml:space="preserve">Verificación anual de inventarios de bienes. Verificación física y conteo permanente de existencias de elementos
de consumo, frente a la información
registrada en la base de datos de inventario.
</t>
  </si>
  <si>
    <t xml:space="preserve">Se recomienda mantener un procedimiento para el seguimiento y control de los procesos adelantados. </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</si>
</sst>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b/>
      <sz val="12"/>
      <color theme="1"/>
      <name val="Arial Narrow"/>
      <family val="2"/>
    </font>
    <font>
      <b/>
      <sz val="14"/>
      <color theme="1"/>
      <name val="Arial Narrow"/>
      <family val="2"/>
    </font>
    <font>
      <sz val="10"/>
      <color theme="1"/>
      <name val="Arial Narrow"/>
      <family val="2"/>
    </font>
    <font>
      <sz val="9"/>
      <name val="Arial Narrow"/>
      <family val="2"/>
    </font>
    <font>
      <b/>
      <sz val="9"/>
      <name val="Arial Narrow"/>
      <family val="2"/>
    </font>
    <font>
      <b/>
      <sz val="11"/>
      <name val="Arial Narrow"/>
      <family val="2"/>
    </font>
    <font>
      <b/>
      <sz val="10"/>
      <color theme="1"/>
      <name val="Arial Narrow"/>
      <family val="2"/>
    </font>
    <font>
      <b/>
      <sz val="11"/>
      <color theme="1"/>
      <name val="Arial Narrow"/>
      <family val="2"/>
    </font>
    <font>
      <sz val="7.5"/>
      <name val="Arial Narrow"/>
      <family val="2"/>
    </font>
    <font>
      <sz val="11"/>
      <color theme="1"/>
      <name val="Arial Narrow"/>
      <family val="2"/>
    </font>
    <font>
      <sz val="10"/>
      <name val="Arial Narrow"/>
      <family val="2"/>
    </font>
    <font>
      <sz val="11"/>
      <name val="Arial Narrow"/>
      <family val="2"/>
    </font>
    <font>
      <b/>
      <sz val="10"/>
      <color rgb="FFFF0000"/>
      <name val="Arial Narrow"/>
      <family val="2"/>
    </font>
    <font>
      <sz val="10"/>
      <color rgb="FFFF0000"/>
      <name val="Arial Narrow"/>
      <family val="2"/>
    </font>
    <font>
      <sz val="7"/>
      <color theme="1"/>
      <name val="Arial Narrow"/>
      <family val="2"/>
    </font>
    <font>
      <b/>
      <sz val="10"/>
      <name val="Arial Narrow"/>
      <family val="2"/>
    </font>
    <font>
      <sz val="11"/>
      <color rgb="FFFF0000"/>
      <name val="Calibri"/>
      <family val="2"/>
      <scheme val="minor"/>
    </font>
    <font>
      <b/>
      <sz val="11"/>
      <color theme="1"/>
      <name val="Calibri"/>
      <family val="2"/>
      <scheme val="minor"/>
    </font>
    <font>
      <sz val="8"/>
      <name val="Arial Narrow"/>
      <family val="2"/>
    </font>
    <font>
      <b/>
      <sz val="10"/>
      <color theme="3"/>
      <name val="Arial Narrow"/>
      <family val="2"/>
    </font>
    <font>
      <sz val="10"/>
      <name val="Arial"/>
      <family val="2"/>
    </font>
  </fonts>
  <fills count="2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F00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rgb="FF00CC00"/>
        <bgColor indexed="64"/>
      </patternFill>
    </fill>
    <fill>
      <patternFill patternType="solid">
        <fgColor rgb="FFFF99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0" fontId="21" fillId="0" borderId="0"/>
  </cellStyleXfs>
  <cellXfs count="294">
    <xf numFmtId="0" fontId="0" fillId="0" borderId="0" xfId="0"/>
    <xf numFmtId="0" fontId="10" fillId="0" borderId="0" xfId="0" applyFont="1"/>
    <xf numFmtId="0" fontId="3" fillId="0" borderId="1" xfId="0" applyFont="1" applyBorder="1" applyAlignment="1">
      <alignment horizontal="center" vertical="center" wrapText="1"/>
    </xf>
    <xf numFmtId="0" fontId="3" fillId="0" borderId="1" xfId="0" quotePrefix="1" applyFont="1" applyBorder="1" applyAlignment="1">
      <alignment horizontal="center" vertical="center" wrapText="1"/>
    </xf>
    <xf numFmtId="0" fontId="3" fillId="0" borderId="1" xfId="0" quotePrefix="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quotePrefix="1" applyFont="1" applyBorder="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11" fillId="0" borderId="1" xfId="0" quotePrefix="1" applyFont="1" applyFill="1" applyBorder="1" applyAlignment="1">
      <alignment horizontal="center" vertical="center" wrapText="1"/>
    </xf>
    <xf numFmtId="0" fontId="3" fillId="0" borderId="22" xfId="0" applyFont="1" applyBorder="1" applyAlignment="1">
      <alignment horizontal="center" vertical="center" wrapText="1"/>
    </xf>
    <xf numFmtId="0" fontId="12" fillId="10" borderId="5" xfId="0" applyFont="1" applyFill="1" applyBorder="1" applyAlignment="1">
      <alignment horizontal="center" vertical="center" textRotation="90" wrapText="1"/>
    </xf>
    <xf numFmtId="0" fontId="12" fillId="10" borderId="21" xfId="0" applyFont="1" applyFill="1" applyBorder="1" applyAlignment="1">
      <alignment horizontal="center" vertical="center" textRotation="90" wrapText="1"/>
    </xf>
    <xf numFmtId="0" fontId="3" fillId="10" borderId="4"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2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6" fillId="3" borderId="19" xfId="0" applyFont="1" applyFill="1" applyBorder="1" applyAlignment="1">
      <alignment horizontal="center" vertical="center" wrapText="1"/>
    </xf>
    <xf numFmtId="0" fontId="3" fillId="12" borderId="1" xfId="0" applyFont="1" applyFill="1" applyBorder="1" applyAlignment="1">
      <alignment horizontal="center" vertical="center"/>
    </xf>
    <xf numFmtId="0" fontId="5" fillId="3" borderId="17" xfId="0" applyFont="1" applyFill="1" applyBorder="1" applyAlignment="1">
      <alignment horizontal="center" vertical="center" wrapText="1"/>
    </xf>
    <xf numFmtId="0" fontId="5" fillId="3" borderId="17" xfId="0" applyFont="1" applyFill="1" applyBorder="1" applyAlignment="1">
      <alignment horizontal="center" vertical="center" textRotation="90" wrapText="1"/>
    </xf>
    <xf numFmtId="0" fontId="3" fillId="13" borderId="1" xfId="0" applyFont="1" applyFill="1" applyBorder="1" applyAlignment="1">
      <alignment horizontal="center" vertical="center"/>
    </xf>
    <xf numFmtId="0" fontId="3" fillId="10" borderId="8" xfId="0" applyFont="1" applyFill="1" applyBorder="1" applyAlignment="1">
      <alignment horizontal="center" vertical="center" wrapText="1"/>
    </xf>
    <xf numFmtId="0" fontId="10" fillId="13" borderId="1"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7" fillId="7" borderId="29"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13" borderId="38"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4" xfId="0" quotePrefix="1"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35" xfId="0" applyFont="1" applyFill="1" applyBorder="1" applyAlignment="1">
      <alignment horizontal="center" vertical="center"/>
    </xf>
    <xf numFmtId="0" fontId="3" fillId="0" borderId="36" xfId="0" applyFont="1" applyBorder="1" applyAlignment="1">
      <alignment horizontal="center" vertical="center"/>
    </xf>
    <xf numFmtId="0" fontId="16" fillId="10" borderId="9" xfId="0" applyFont="1" applyFill="1" applyBorder="1" applyAlignment="1">
      <alignment horizontal="center" vertical="center" wrapText="1"/>
    </xf>
    <xf numFmtId="0" fontId="3" fillId="15" borderId="35" xfId="0" applyFont="1" applyFill="1" applyBorder="1" applyAlignment="1">
      <alignment horizontal="center" vertical="center"/>
    </xf>
    <xf numFmtId="0" fontId="3" fillId="17" borderId="18" xfId="0" applyFont="1" applyFill="1" applyBorder="1" applyAlignment="1">
      <alignment horizontal="center" vertical="center"/>
    </xf>
    <xf numFmtId="0" fontId="3" fillId="17" borderId="1" xfId="0" applyFont="1" applyFill="1" applyBorder="1" applyAlignment="1">
      <alignment horizontal="center" vertical="center"/>
    </xf>
    <xf numFmtId="0" fontId="3" fillId="17" borderId="7" xfId="0" applyFont="1" applyFill="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0" fillId="0" borderId="34" xfId="0" applyBorder="1" applyAlignment="1">
      <alignment horizontal="center" vertical="center"/>
    </xf>
    <xf numFmtId="0" fontId="0" fillId="19" borderId="35" xfId="0" applyFill="1" applyBorder="1" applyAlignment="1">
      <alignment horizontal="center" vertical="center"/>
    </xf>
    <xf numFmtId="0" fontId="0" fillId="5" borderId="35" xfId="0" applyFill="1" applyBorder="1" applyAlignment="1">
      <alignment horizontal="center" vertical="center"/>
    </xf>
    <xf numFmtId="0" fontId="0" fillId="20" borderId="35" xfId="0" applyFill="1" applyBorder="1" applyAlignment="1">
      <alignment horizontal="center" vertical="center"/>
    </xf>
    <xf numFmtId="0" fontId="0" fillId="0" borderId="34" xfId="0" applyBorder="1" applyAlignment="1">
      <alignment horizontal="center"/>
    </xf>
    <xf numFmtId="0" fontId="0" fillId="15" borderId="35" xfId="0"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7" xfId="0" applyBorder="1" applyAlignment="1">
      <alignment horizontal="center" vertical="center"/>
    </xf>
    <xf numFmtId="0" fontId="0" fillId="0" borderId="37" xfId="0" applyBorder="1" applyAlignment="1">
      <alignment horizontal="center" vertical="center"/>
    </xf>
    <xf numFmtId="0" fontId="0" fillId="0" borderId="18" xfId="0" applyBorder="1" applyAlignment="1">
      <alignment horizontal="center" vertical="center"/>
    </xf>
    <xf numFmtId="0" fontId="18" fillId="3" borderId="26" xfId="0" applyFont="1" applyFill="1" applyBorder="1" applyAlignment="1">
      <alignment horizontal="center"/>
    </xf>
    <xf numFmtId="0" fontId="18" fillId="3" borderId="27" xfId="0" applyFont="1" applyFill="1" applyBorder="1" applyAlignment="1">
      <alignment horizontal="center"/>
    </xf>
    <xf numFmtId="0" fontId="18" fillId="3" borderId="28" xfId="0" applyFont="1" applyFill="1" applyBorder="1" applyAlignment="1">
      <alignment horizontal="center"/>
    </xf>
    <xf numFmtId="0" fontId="0" fillId="18" borderId="1" xfId="0" applyFill="1" applyBorder="1" applyAlignment="1">
      <alignment horizontal="center"/>
    </xf>
    <xf numFmtId="0" fontId="0" fillId="0" borderId="41" xfId="0" applyBorder="1" applyAlignment="1">
      <alignment horizontal="center" vertical="center"/>
    </xf>
    <xf numFmtId="0" fontId="3" fillId="14" borderId="1" xfId="0" applyFont="1" applyFill="1" applyBorder="1" applyAlignment="1">
      <alignment horizontal="center" vertical="center"/>
    </xf>
    <xf numFmtId="0" fontId="3" fillId="11" borderId="1" xfId="0" applyFont="1" applyFill="1" applyBorder="1" applyAlignment="1">
      <alignment horizontal="center" vertical="center"/>
    </xf>
    <xf numFmtId="0" fontId="3" fillId="13" borderId="43" xfId="0" applyFont="1" applyFill="1" applyBorder="1" applyAlignment="1">
      <alignment horizontal="center" vertical="center"/>
    </xf>
    <xf numFmtId="0" fontId="14" fillId="10" borderId="41" xfId="0" quotePrefix="1" applyFont="1" applyFill="1" applyBorder="1" applyAlignment="1">
      <alignment horizontal="center" vertical="center" wrapText="1"/>
    </xf>
    <xf numFmtId="0" fontId="14" fillId="10" borderId="44" xfId="0" applyFont="1" applyFill="1" applyBorder="1" applyAlignment="1">
      <alignment horizontal="center" vertical="center" wrapText="1"/>
    </xf>
    <xf numFmtId="0" fontId="3" fillId="17" borderId="2" xfId="0" applyFont="1" applyFill="1" applyBorder="1" applyAlignment="1">
      <alignment horizontal="center" vertical="center"/>
    </xf>
    <xf numFmtId="0" fontId="3" fillId="0" borderId="33" xfId="0" applyFont="1" applyFill="1" applyBorder="1" applyAlignment="1">
      <alignment horizontal="center" vertical="center"/>
    </xf>
    <xf numFmtId="0" fontId="3" fillId="17" borderId="34" xfId="0" applyFont="1" applyFill="1" applyBorder="1" applyAlignment="1">
      <alignment horizontal="center" vertical="center"/>
    </xf>
    <xf numFmtId="0" fontId="3" fillId="17" borderId="6" xfId="0" applyFont="1" applyFill="1" applyBorder="1" applyAlignment="1">
      <alignment horizontal="center" vertical="center"/>
    </xf>
    <xf numFmtId="0" fontId="0" fillId="5" borderId="38" xfId="0" applyFill="1" applyBorder="1" applyAlignment="1">
      <alignment horizontal="center" vertical="center"/>
    </xf>
    <xf numFmtId="0" fontId="0" fillId="20" borderId="36" xfId="0" applyFill="1" applyBorder="1" applyAlignment="1">
      <alignment horizontal="center" vertical="center"/>
    </xf>
    <xf numFmtId="0" fontId="3" fillId="0" borderId="36" xfId="0" applyFont="1" applyFill="1" applyBorder="1" applyAlignment="1">
      <alignment horizontal="center" vertical="center"/>
    </xf>
    <xf numFmtId="0" fontId="10" fillId="0" borderId="40" xfId="0" applyFont="1" applyBorder="1" applyAlignment="1">
      <alignment horizontal="center" vertical="center"/>
    </xf>
    <xf numFmtId="0" fontId="10" fillId="0" borderId="45" xfId="0" applyFont="1" applyBorder="1" applyAlignment="1">
      <alignment horizontal="center" vertical="center"/>
    </xf>
    <xf numFmtId="0" fontId="10" fillId="0" borderId="46" xfId="0" applyFont="1" applyBorder="1" applyAlignment="1">
      <alignment horizontal="center" vertical="center"/>
    </xf>
    <xf numFmtId="0" fontId="10" fillId="0" borderId="19" xfId="0" applyFont="1" applyBorder="1" applyAlignment="1">
      <alignment horizontal="center" wrapText="1"/>
    </xf>
    <xf numFmtId="0" fontId="10" fillId="0" borderId="47" xfId="0" applyFont="1" applyBorder="1" applyAlignment="1">
      <alignment horizontal="center" wrapText="1"/>
    </xf>
    <xf numFmtId="0" fontId="10" fillId="0" borderId="20" xfId="0" applyFont="1" applyBorder="1" applyAlignment="1">
      <alignment horizontal="center" wrapText="1"/>
    </xf>
    <xf numFmtId="0" fontId="3" fillId="10" borderId="16" xfId="0" applyFont="1" applyFill="1" applyBorder="1" applyAlignment="1">
      <alignment horizontal="center" vertical="center"/>
    </xf>
    <xf numFmtId="0" fontId="3" fillId="10" borderId="8" xfId="0" applyFont="1" applyFill="1" applyBorder="1" applyAlignment="1">
      <alignment horizontal="center" vertical="center"/>
    </xf>
    <xf numFmtId="0" fontId="12" fillId="10" borderId="24" xfId="0" applyFont="1" applyFill="1" applyBorder="1" applyAlignment="1">
      <alignment horizontal="center" vertical="center" textRotation="90" wrapText="1"/>
    </xf>
    <xf numFmtId="0" fontId="10" fillId="0" borderId="0" xfId="0" applyFont="1" applyAlignment="1">
      <alignment wrapText="1"/>
    </xf>
    <xf numFmtId="0" fontId="10" fillId="0" borderId="0" xfId="0" applyFont="1" applyAlignment="1">
      <alignment vertical="center" wrapText="1"/>
    </xf>
    <xf numFmtId="0" fontId="11" fillId="10" borderId="41" xfId="0" quotePrefix="1" applyFont="1" applyFill="1" applyBorder="1" applyAlignment="1">
      <alignment horizontal="center" vertical="center" wrapText="1"/>
    </xf>
    <xf numFmtId="0" fontId="3" fillId="5" borderId="1" xfId="0" applyFont="1" applyFill="1" applyBorder="1" applyAlignment="1">
      <alignment horizontal="center" vertical="center" wrapText="1"/>
    </xf>
    <xf numFmtId="0" fontId="11" fillId="10" borderId="41" xfId="0" applyFont="1" applyFill="1" applyBorder="1" applyAlignment="1">
      <alignment horizontal="center" vertical="center" wrapText="1"/>
    </xf>
    <xf numFmtId="0" fontId="3" fillId="0" borderId="3" xfId="0" quotePrefix="1" applyFont="1" applyBorder="1" applyAlignment="1">
      <alignment horizontal="center" vertical="center" wrapText="1"/>
    </xf>
    <xf numFmtId="0" fontId="14" fillId="10" borderId="50" xfId="0" quotePrefix="1" applyFont="1" applyFill="1" applyBorder="1" applyAlignment="1">
      <alignment horizontal="center" vertical="center" wrapText="1"/>
    </xf>
    <xf numFmtId="0" fontId="3" fillId="13" borderId="51" xfId="0" applyFont="1" applyFill="1" applyBorder="1" applyAlignment="1">
      <alignment horizontal="center" vertical="center"/>
    </xf>
    <xf numFmtId="0" fontId="3" fillId="17" borderId="3" xfId="0" applyFont="1" applyFill="1" applyBorder="1" applyAlignment="1">
      <alignment horizontal="center" vertical="center"/>
    </xf>
    <xf numFmtId="0" fontId="3" fillId="0" borderId="2" xfId="0" quotePrefix="1" applyFont="1" applyBorder="1" applyAlignment="1">
      <alignment horizontal="center" vertical="center" wrapText="1"/>
    </xf>
    <xf numFmtId="0" fontId="3" fillId="5" borderId="3" xfId="0" applyFont="1" applyFill="1" applyBorder="1" applyAlignment="1">
      <alignment horizontal="center" vertical="center" wrapText="1"/>
    </xf>
    <xf numFmtId="0" fontId="3" fillId="13" borderId="3" xfId="0" applyFont="1" applyFill="1" applyBorder="1" applyAlignment="1">
      <alignment horizontal="center" vertical="center"/>
    </xf>
    <xf numFmtId="0" fontId="3" fillId="13" borderId="33" xfId="0" applyFont="1" applyFill="1" applyBorder="1" applyAlignment="1">
      <alignment horizontal="center" vertical="center"/>
    </xf>
    <xf numFmtId="0" fontId="3" fillId="2" borderId="7" xfId="0" applyFont="1" applyFill="1" applyBorder="1" applyAlignment="1">
      <alignment horizontal="center" vertical="center" wrapText="1"/>
    </xf>
    <xf numFmtId="0" fontId="11" fillId="10" borderId="52" xfId="0" applyFont="1" applyFill="1" applyBorder="1" applyAlignment="1">
      <alignment horizontal="center" vertical="center" wrapText="1"/>
    </xf>
    <xf numFmtId="0" fontId="3" fillId="13" borderId="53" xfId="0" applyFont="1" applyFill="1" applyBorder="1" applyAlignment="1">
      <alignment horizontal="center" vertical="center"/>
    </xf>
    <xf numFmtId="0" fontId="3" fillId="17" borderId="27" xfId="0" applyFont="1" applyFill="1" applyBorder="1" applyAlignment="1">
      <alignment horizontal="center" vertical="center"/>
    </xf>
    <xf numFmtId="0" fontId="3" fillId="5" borderId="7" xfId="0" applyFont="1" applyFill="1" applyBorder="1" applyAlignment="1">
      <alignment horizontal="center" vertical="center" wrapText="1"/>
    </xf>
    <xf numFmtId="0" fontId="3" fillId="13" borderId="7" xfId="0" applyFont="1" applyFill="1" applyBorder="1" applyAlignment="1">
      <alignment horizontal="center" vertical="center"/>
    </xf>
    <xf numFmtId="0" fontId="3" fillId="13" borderId="28" xfId="0" applyFont="1" applyFill="1" applyBorder="1" applyAlignment="1">
      <alignment horizontal="center" vertical="center"/>
    </xf>
    <xf numFmtId="0" fontId="3" fillId="0" borderId="2"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15" borderId="33" xfId="0" applyFont="1" applyFill="1" applyBorder="1" applyAlignment="1">
      <alignment horizontal="center" vertical="center"/>
    </xf>
    <xf numFmtId="0" fontId="3" fillId="0" borderId="2" xfId="0" quotePrefix="1" applyFont="1" applyFill="1" applyBorder="1" applyAlignment="1">
      <alignment horizontal="center" vertical="center" wrapText="1"/>
    </xf>
    <xf numFmtId="0" fontId="3" fillId="0" borderId="3" xfId="0" quotePrefix="1" applyFont="1" applyFill="1" applyBorder="1" applyAlignment="1">
      <alignment horizontal="center" vertical="center" wrapText="1"/>
    </xf>
    <xf numFmtId="0" fontId="20" fillId="0" borderId="3" xfId="0" quotePrefix="1" applyFont="1" applyFill="1" applyBorder="1" applyAlignment="1">
      <alignment horizontal="center" vertical="center" wrapText="1"/>
    </xf>
    <xf numFmtId="0" fontId="3" fillId="0" borderId="7" xfId="0" quotePrefix="1" applyFont="1" applyFill="1" applyBorder="1" applyAlignment="1">
      <alignment horizontal="center" vertical="center" wrapText="1"/>
    </xf>
    <xf numFmtId="0" fontId="14" fillId="10" borderId="52" xfId="0" applyFont="1" applyFill="1" applyBorder="1" applyAlignment="1">
      <alignment horizontal="center" vertical="center" wrapText="1"/>
    </xf>
    <xf numFmtId="0" fontId="11" fillId="10" borderId="50" xfId="0" applyFont="1" applyFill="1" applyBorder="1" applyAlignment="1">
      <alignment horizontal="center" vertical="center" wrapText="1"/>
    </xf>
    <xf numFmtId="0" fontId="11" fillId="0" borderId="3" xfId="0" quotePrefix="1" applyFont="1" applyBorder="1" applyAlignment="1">
      <alignment horizontal="center" vertical="center" wrapText="1"/>
    </xf>
    <xf numFmtId="0" fontId="11" fillId="10" borderId="50" xfId="0" quotePrefix="1" applyFont="1" applyFill="1" applyBorder="1" applyAlignment="1">
      <alignment horizontal="center" vertical="center" wrapText="1"/>
    </xf>
    <xf numFmtId="0" fontId="3" fillId="0" borderId="19" xfId="0" applyFont="1" applyBorder="1" applyAlignment="1">
      <alignment horizontal="center" vertical="center"/>
    </xf>
    <xf numFmtId="0" fontId="3" fillId="0" borderId="47" xfId="0" applyFont="1" applyBorder="1" applyAlignment="1">
      <alignment horizontal="center" vertical="center"/>
    </xf>
    <xf numFmtId="0" fontId="11" fillId="0" borderId="7" xfId="0" quotePrefix="1" applyFont="1" applyFill="1" applyBorder="1" applyAlignment="1">
      <alignment horizontal="center" vertical="center" wrapText="1"/>
    </xf>
    <xf numFmtId="0" fontId="11" fillId="10" borderId="52" xfId="0" quotePrefix="1" applyFont="1" applyFill="1" applyBorder="1" applyAlignment="1">
      <alignment horizontal="center" vertical="center" wrapText="1"/>
    </xf>
    <xf numFmtId="0" fontId="3" fillId="19" borderId="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11" fillId="0" borderId="1" xfId="1" applyFont="1" applyFill="1" applyBorder="1" applyAlignment="1" applyProtection="1">
      <alignment horizontal="center" vertical="center" wrapText="1"/>
    </xf>
    <xf numFmtId="0" fontId="3" fillId="0" borderId="43" xfId="0" applyFont="1" applyBorder="1" applyAlignment="1">
      <alignment horizontal="center" vertical="center" wrapText="1"/>
    </xf>
    <xf numFmtId="0" fontId="11" fillId="10" borderId="44" xfId="0" applyFont="1" applyFill="1" applyBorder="1" applyAlignment="1">
      <alignment horizontal="center" vertical="center" wrapText="1"/>
    </xf>
    <xf numFmtId="0" fontId="11" fillId="0" borderId="35" xfId="1" applyFont="1" applyFill="1" applyBorder="1" applyAlignment="1" applyProtection="1">
      <alignment horizontal="center" vertical="center" wrapText="1"/>
    </xf>
    <xf numFmtId="0" fontId="3" fillId="0" borderId="8" xfId="0" applyFont="1" applyFill="1" applyBorder="1" applyAlignment="1">
      <alignment horizontal="center" vertical="center" wrapText="1"/>
    </xf>
    <xf numFmtId="0" fontId="3" fillId="0" borderId="58" xfId="0" applyFont="1" applyFill="1" applyBorder="1" applyAlignment="1">
      <alignment horizontal="center" vertical="center" wrapText="1"/>
    </xf>
    <xf numFmtId="0" fontId="3" fillId="0" borderId="5" xfId="0" quotePrefix="1" applyFont="1" applyBorder="1" applyAlignment="1">
      <alignment horizontal="center" vertical="center" wrapText="1"/>
    </xf>
    <xf numFmtId="0" fontId="11" fillId="10" borderId="21" xfId="0" quotePrefix="1" applyFont="1" applyFill="1" applyBorder="1" applyAlignment="1">
      <alignment horizontal="center" vertical="center" wrapText="1"/>
    </xf>
    <xf numFmtId="0" fontId="3" fillId="17" borderId="4" xfId="0" applyFont="1" applyFill="1" applyBorder="1" applyAlignment="1">
      <alignment horizontal="center" vertical="center"/>
    </xf>
    <xf numFmtId="0" fontId="3" fillId="0" borderId="24" xfId="0" applyFont="1" applyFill="1" applyBorder="1" applyAlignment="1">
      <alignment horizontal="center" vertical="center"/>
    </xf>
    <xf numFmtId="0" fontId="3" fillId="13" borderId="58" xfId="0" applyFont="1" applyFill="1" applyBorder="1" applyAlignment="1">
      <alignment horizontal="center" vertical="center"/>
    </xf>
    <xf numFmtId="0" fontId="3" fillId="17" borderId="5" xfId="0" applyFont="1" applyFill="1" applyBorder="1" applyAlignment="1">
      <alignment horizontal="center" vertical="center"/>
    </xf>
    <xf numFmtId="0" fontId="3" fillId="0" borderId="24" xfId="0" applyFont="1" applyBorder="1" applyAlignment="1">
      <alignment horizontal="center" vertical="center"/>
    </xf>
    <xf numFmtId="0" fontId="3" fillId="13" borderId="5" xfId="0" applyFont="1" applyFill="1" applyBorder="1" applyAlignment="1">
      <alignment horizontal="center" vertical="center"/>
    </xf>
    <xf numFmtId="0" fontId="3" fillId="13" borderId="24"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4" xfId="0" quotePrefix="1" applyFont="1" applyBorder="1" applyAlignment="1">
      <alignment horizontal="center" vertical="center" wrapText="1"/>
    </xf>
    <xf numFmtId="0" fontId="3" fillId="5" borderId="5" xfId="0" applyFont="1" applyFill="1" applyBorder="1" applyAlignment="1">
      <alignment horizontal="center" vertical="center" wrapText="1"/>
    </xf>
    <xf numFmtId="0" fontId="3" fillId="0" borderId="50" xfId="0" applyFont="1" applyBorder="1" applyAlignment="1">
      <alignment horizontal="center" vertical="center"/>
    </xf>
    <xf numFmtId="0" fontId="3" fillId="0" borderId="52" xfId="0" applyFont="1" applyBorder="1" applyAlignment="1">
      <alignment horizontal="center" vertical="center" wrapText="1"/>
    </xf>
    <xf numFmtId="0" fontId="3" fillId="0" borderId="50" xfId="0"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1" xfId="0" quotePrefix="1" applyFont="1" applyBorder="1" applyAlignment="1">
      <alignment horizontal="center" vertical="center" wrapText="1"/>
    </xf>
    <xf numFmtId="0" fontId="3" fillId="0" borderId="50" xfId="0" quotePrefix="1" applyFont="1" applyBorder="1" applyAlignment="1">
      <alignment horizontal="center" vertical="center" wrapText="1"/>
    </xf>
    <xf numFmtId="0" fontId="3" fillId="0" borderId="52" xfId="0" applyFont="1" applyBorder="1" applyAlignment="1">
      <alignment horizontal="center" vertical="center"/>
    </xf>
    <xf numFmtId="0" fontId="3" fillId="0" borderId="21" xfId="0" quotePrefix="1"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7" xfId="0" quotePrefix="1" applyFont="1" applyBorder="1" applyAlignment="1">
      <alignment horizontal="center" vertical="center" wrapText="1"/>
    </xf>
    <xf numFmtId="0" fontId="3" fillId="0" borderId="8" xfId="0" quotePrefix="1" applyFont="1" applyBorder="1" applyAlignment="1">
      <alignment horizontal="center" vertical="center" wrapText="1"/>
    </xf>
    <xf numFmtId="0" fontId="3" fillId="0" borderId="5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54"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19" borderId="7" xfId="0" applyFont="1" applyFill="1" applyBorder="1" applyAlignment="1">
      <alignment horizontal="center" vertical="center" wrapText="1"/>
    </xf>
    <xf numFmtId="0" fontId="3" fillId="0" borderId="27" xfId="0" applyFont="1" applyBorder="1" applyAlignment="1">
      <alignment horizontal="center" vertical="center" wrapText="1"/>
    </xf>
    <xf numFmtId="0" fontId="3" fillId="2" borderId="48" xfId="0" applyFont="1" applyFill="1" applyBorder="1" applyAlignment="1">
      <alignment horizontal="center" vertical="center" wrapText="1"/>
    </xf>
    <xf numFmtId="0" fontId="3" fillId="0" borderId="48" xfId="0" quotePrefix="1" applyFont="1" applyBorder="1" applyAlignment="1">
      <alignment horizontal="center" vertical="center" wrapText="1"/>
    </xf>
    <xf numFmtId="0" fontId="11" fillId="10" borderId="61" xfId="0" quotePrefix="1" applyFont="1" applyFill="1" applyBorder="1" applyAlignment="1">
      <alignment horizontal="center" vertical="center" wrapText="1"/>
    </xf>
    <xf numFmtId="0" fontId="3" fillId="17" borderId="59" xfId="0" applyFont="1" applyFill="1" applyBorder="1" applyAlignment="1">
      <alignment horizontal="center" vertical="center"/>
    </xf>
    <xf numFmtId="0" fontId="3" fillId="0" borderId="62" xfId="0" applyFont="1" applyFill="1" applyBorder="1" applyAlignment="1">
      <alignment horizontal="center" vertical="center"/>
    </xf>
    <xf numFmtId="0" fontId="3" fillId="13" borderId="54" xfId="0" applyFont="1" applyFill="1" applyBorder="1" applyAlignment="1">
      <alignment horizontal="center" vertical="center"/>
    </xf>
    <xf numFmtId="0" fontId="3" fillId="17" borderId="48" xfId="0" applyFont="1" applyFill="1" applyBorder="1" applyAlignment="1">
      <alignment horizontal="center" vertical="center"/>
    </xf>
    <xf numFmtId="0" fontId="3" fillId="0" borderId="62" xfId="0" applyFont="1" applyBorder="1" applyAlignment="1">
      <alignment horizontal="center" vertical="center"/>
    </xf>
    <xf numFmtId="0" fontId="3" fillId="0" borderId="59" xfId="0" applyFont="1" applyBorder="1" applyAlignment="1">
      <alignment horizontal="center" vertical="center" wrapText="1"/>
    </xf>
    <xf numFmtId="0" fontId="3" fillId="0" borderId="48" xfId="0" applyFont="1" applyBorder="1" applyAlignment="1">
      <alignment horizontal="center" vertical="center"/>
    </xf>
    <xf numFmtId="0" fontId="3" fillId="19" borderId="23" xfId="0" applyFont="1" applyFill="1" applyBorder="1" applyAlignment="1">
      <alignment horizontal="center" vertical="center" wrapText="1"/>
    </xf>
    <xf numFmtId="0" fontId="3" fillId="13" borderId="48" xfId="0" applyFont="1" applyFill="1" applyBorder="1" applyAlignment="1">
      <alignment horizontal="center" vertical="center"/>
    </xf>
    <xf numFmtId="0" fontId="3" fillId="13" borderId="62" xfId="0" applyFont="1" applyFill="1" applyBorder="1" applyAlignment="1">
      <alignment horizontal="center" vertical="center"/>
    </xf>
    <xf numFmtId="0" fontId="3" fillId="0" borderId="48" xfId="0" applyFont="1" applyBorder="1" applyAlignment="1">
      <alignment horizontal="center" vertical="center" wrapText="1"/>
    </xf>
    <xf numFmtId="0" fontId="3" fillId="0" borderId="61" xfId="0" applyFont="1" applyBorder="1" applyAlignment="1">
      <alignment horizontal="center" vertical="center" wrapText="1"/>
    </xf>
    <xf numFmtId="0" fontId="3" fillId="19" borderId="3" xfId="0" applyFont="1" applyFill="1" applyBorder="1" applyAlignment="1">
      <alignment horizontal="center" vertical="center" wrapText="1"/>
    </xf>
    <xf numFmtId="0" fontId="3" fillId="0" borderId="7" xfId="0" quotePrefix="1" applyFont="1" applyBorder="1" applyAlignment="1">
      <alignment horizontal="center" vertical="center" wrapText="1"/>
    </xf>
    <xf numFmtId="0" fontId="3" fillId="0" borderId="28" xfId="0" applyFont="1" applyFill="1" applyBorder="1" applyAlignment="1">
      <alignment horizontal="center" vertical="center"/>
    </xf>
    <xf numFmtId="0" fontId="3" fillId="15" borderId="28" xfId="0" applyFont="1" applyFill="1" applyBorder="1" applyAlignment="1">
      <alignment horizontal="center" vertical="center"/>
    </xf>
    <xf numFmtId="0" fontId="3" fillId="0" borderId="6" xfId="0" quotePrefix="1" applyFont="1" applyFill="1" applyBorder="1" applyAlignment="1">
      <alignment horizontal="center" vertical="center" wrapText="1"/>
    </xf>
    <xf numFmtId="0" fontId="20" fillId="0" borderId="7" xfId="0" quotePrefix="1"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2" borderId="7" xfId="0" quotePrefix="1" applyFont="1" applyFill="1" applyBorder="1" applyAlignment="1">
      <alignment horizontal="center" vertical="center" wrapText="1"/>
    </xf>
    <xf numFmtId="0" fontId="14" fillId="10" borderId="52" xfId="0" quotePrefix="1" applyFont="1" applyFill="1" applyBorder="1" applyAlignment="1">
      <alignment horizontal="center" vertical="center" wrapText="1"/>
    </xf>
    <xf numFmtId="0" fontId="3" fillId="2" borderId="36" xfId="0" applyFont="1" applyFill="1" applyBorder="1" applyAlignment="1">
      <alignment horizontal="center" vertical="center"/>
    </xf>
    <xf numFmtId="0" fontId="3" fillId="2" borderId="6" xfId="0" quotePrefix="1" applyFont="1" applyFill="1" applyBorder="1" applyAlignment="1">
      <alignment horizontal="center" vertical="center" wrapText="1"/>
    </xf>
    <xf numFmtId="0" fontId="7" fillId="2" borderId="7" xfId="0" quotePrefix="1"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11" fillId="0" borderId="3" xfId="0" quotePrefix="1"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16" borderId="33" xfId="0" applyFont="1" applyFill="1" applyBorder="1" applyAlignment="1">
      <alignment horizontal="center" vertical="center"/>
    </xf>
    <xf numFmtId="0" fontId="11" fillId="0" borderId="7" xfId="0" quotePrefix="1" applyFont="1" applyBorder="1" applyAlignment="1">
      <alignment horizontal="center" vertical="center" wrapText="1"/>
    </xf>
    <xf numFmtId="0" fontId="3" fillId="0" borderId="52" xfId="0" quotePrefix="1" applyFont="1" applyBorder="1" applyAlignment="1">
      <alignment horizontal="center" vertical="center" wrapText="1"/>
    </xf>
    <xf numFmtId="0" fontId="3" fillId="0" borderId="20" xfId="0" quotePrefix="1" applyFont="1" applyBorder="1" applyAlignment="1">
      <alignment horizontal="center" vertical="center" wrapText="1"/>
    </xf>
    <xf numFmtId="0" fontId="11" fillId="0" borderId="3" xfId="1"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14" fillId="10" borderId="63" xfId="0" applyFont="1" applyFill="1" applyBorder="1" applyAlignment="1">
      <alignment horizontal="center" vertical="center" wrapText="1"/>
    </xf>
    <xf numFmtId="0" fontId="11" fillId="0" borderId="33" xfId="1" applyFont="1" applyFill="1" applyBorder="1" applyAlignment="1" applyProtection="1">
      <alignment horizontal="center" vertical="center" wrapText="1"/>
    </xf>
    <xf numFmtId="0" fontId="10" fillId="13" borderId="3" xfId="0" applyFont="1" applyFill="1" applyBorder="1" applyAlignment="1">
      <alignment horizontal="center" vertical="center"/>
    </xf>
    <xf numFmtId="0" fontId="11" fillId="0" borderId="7" xfId="1"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14" fillId="10" borderId="65" xfId="0" applyFont="1" applyFill="1" applyBorder="1" applyAlignment="1">
      <alignment horizontal="center" vertical="center" wrapText="1"/>
    </xf>
    <xf numFmtId="0" fontId="11" fillId="0" borderId="36" xfId="1" applyFont="1" applyFill="1" applyBorder="1" applyAlignment="1" applyProtection="1">
      <alignment horizontal="center" vertical="center" wrapText="1"/>
    </xf>
    <xf numFmtId="0" fontId="10" fillId="13" borderId="7" xfId="0" applyFont="1" applyFill="1" applyBorder="1" applyAlignment="1">
      <alignment horizontal="center" vertical="center"/>
    </xf>
    <xf numFmtId="0" fontId="6" fillId="3" borderId="3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0" fillId="0" borderId="0" xfId="0" applyFill="1"/>
    <xf numFmtId="0" fontId="17" fillId="0" borderId="0" xfId="0" applyFont="1" applyFill="1"/>
    <xf numFmtId="0" fontId="3" fillId="0" borderId="47" xfId="0" applyFont="1" applyFill="1" applyBorder="1" applyAlignment="1">
      <alignment horizontal="center" vertical="center" wrapText="1"/>
    </xf>
    <xf numFmtId="0" fontId="8" fillId="7" borderId="19" xfId="0" applyFont="1" applyFill="1" applyBorder="1" applyAlignment="1">
      <alignment horizontal="center" vertical="center"/>
    </xf>
    <xf numFmtId="0" fontId="8" fillId="7" borderId="20" xfId="0" applyFont="1" applyFill="1" applyBorder="1" applyAlignment="1">
      <alignment horizontal="center" vertical="center"/>
    </xf>
    <xf numFmtId="0" fontId="1" fillId="9" borderId="9" xfId="0" applyFont="1" applyFill="1" applyBorder="1" applyAlignment="1">
      <alignment horizontal="center" vertical="center" wrapText="1"/>
    </xf>
    <xf numFmtId="0" fontId="1" fillId="9" borderId="10" xfId="0" applyFont="1" applyFill="1" applyBorder="1" applyAlignment="1">
      <alignment horizontal="center" vertical="center" wrapText="1"/>
    </xf>
    <xf numFmtId="0" fontId="1" fillId="9" borderId="11" xfId="0" applyFont="1" applyFill="1" applyBorder="1" applyAlignment="1">
      <alignment horizontal="center" vertical="center" wrapText="1"/>
    </xf>
    <xf numFmtId="0" fontId="6" fillId="10" borderId="9" xfId="0" applyFont="1" applyFill="1" applyBorder="1" applyAlignment="1">
      <alignment horizontal="center" vertical="center" wrapText="1"/>
    </xf>
    <xf numFmtId="0" fontId="6" fillId="10" borderId="10"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1" fillId="6" borderId="9"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8" fillId="7" borderId="9" xfId="0" applyFont="1" applyFill="1" applyBorder="1" applyAlignment="1">
      <alignment horizontal="center" vertical="center"/>
    </xf>
    <xf numFmtId="0" fontId="8" fillId="7" borderId="11" xfId="0" applyFont="1" applyFill="1" applyBorder="1" applyAlignment="1">
      <alignment horizontal="center" vertical="center"/>
    </xf>
    <xf numFmtId="0" fontId="6" fillId="3" borderId="9"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8" fillId="7" borderId="42" xfId="0" applyFont="1" applyFill="1" applyBorder="1" applyAlignment="1">
      <alignment horizontal="center" vertical="center" wrapText="1"/>
    </xf>
    <xf numFmtId="0" fontId="8" fillId="7" borderId="29" xfId="0" applyFont="1" applyFill="1" applyBorder="1" applyAlignment="1">
      <alignment horizontal="center" vertical="center" wrapText="1"/>
    </xf>
    <xf numFmtId="0" fontId="1" fillId="11" borderId="4" xfId="0" applyFont="1" applyFill="1" applyBorder="1" applyAlignment="1">
      <alignment horizontal="center" vertical="center"/>
    </xf>
    <xf numFmtId="0" fontId="1" fillId="11" borderId="5" xfId="0" applyFont="1" applyFill="1" applyBorder="1" applyAlignment="1">
      <alignment horizontal="center" vertical="center"/>
    </xf>
    <xf numFmtId="0" fontId="1" fillId="11" borderId="21" xfId="0" applyFont="1" applyFill="1" applyBorder="1" applyAlignment="1">
      <alignment horizontal="center" vertical="center"/>
    </xf>
    <xf numFmtId="0" fontId="1" fillId="11" borderId="24" xfId="0" applyFont="1" applyFill="1" applyBorder="1" applyAlignment="1">
      <alignment horizontal="center" vertical="center"/>
    </xf>
    <xf numFmtId="0" fontId="1" fillId="11" borderId="26" xfId="0" applyFont="1" applyFill="1" applyBorder="1" applyAlignment="1">
      <alignment horizontal="center" vertical="center"/>
    </xf>
    <xf numFmtId="0" fontId="1" fillId="11" borderId="27" xfId="0" applyFont="1" applyFill="1" applyBorder="1" applyAlignment="1">
      <alignment horizontal="center" vertical="center"/>
    </xf>
    <xf numFmtId="0" fontId="1" fillId="11" borderId="30" xfId="0" applyFont="1" applyFill="1" applyBorder="1" applyAlignment="1">
      <alignment horizontal="center" vertical="center"/>
    </xf>
    <xf numFmtId="0" fontId="1" fillId="11" borderId="28" xfId="0" applyFont="1" applyFill="1" applyBorder="1" applyAlignment="1">
      <alignment horizontal="center" vertical="center"/>
    </xf>
    <xf numFmtId="0" fontId="6" fillId="10" borderId="12"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10" borderId="14" xfId="0" applyFont="1" applyFill="1" applyBorder="1" applyAlignment="1">
      <alignment horizontal="center" vertical="center" wrapText="1"/>
    </xf>
    <xf numFmtId="0" fontId="4" fillId="3" borderId="12" xfId="0" applyFont="1" applyFill="1" applyBorder="1" applyAlignment="1">
      <alignment horizontal="left" vertical="top" wrapText="1"/>
    </xf>
    <xf numFmtId="0" fontId="4" fillId="3" borderId="13" xfId="0" applyFont="1" applyFill="1" applyBorder="1" applyAlignment="1">
      <alignment horizontal="left" vertical="top" wrapText="1"/>
    </xf>
    <xf numFmtId="0" fontId="4" fillId="3"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7" xfId="0" applyFont="1" applyFill="1" applyBorder="1" applyAlignment="1">
      <alignment horizontal="left" vertical="top" wrapText="1"/>
    </xf>
    <xf numFmtId="0" fontId="1" fillId="11" borderId="12" xfId="0" applyFont="1" applyFill="1" applyBorder="1" applyAlignment="1">
      <alignment horizontal="center" vertical="center" wrapText="1"/>
    </xf>
    <xf numFmtId="0" fontId="1" fillId="11" borderId="13" xfId="0" applyFont="1" applyFill="1" applyBorder="1" applyAlignment="1">
      <alignment horizontal="center" vertical="center" wrapText="1"/>
    </xf>
    <xf numFmtId="0" fontId="1" fillId="11" borderId="25" xfId="0" applyFont="1" applyFill="1" applyBorder="1" applyAlignment="1">
      <alignment horizontal="center" vertical="center" wrapText="1"/>
    </xf>
    <xf numFmtId="0" fontId="1" fillId="11" borderId="0"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0" fillId="11" borderId="12" xfId="0" applyFont="1" applyFill="1" applyBorder="1" applyAlignment="1">
      <alignment horizontal="center" vertical="center"/>
    </xf>
    <xf numFmtId="0" fontId="10" fillId="11" borderId="13" xfId="0" applyFont="1" applyFill="1" applyBorder="1" applyAlignment="1">
      <alignment horizontal="center" vertical="center"/>
    </xf>
    <xf numFmtId="0" fontId="10" fillId="11" borderId="14" xfId="0" applyFont="1" applyFill="1" applyBorder="1" applyAlignment="1">
      <alignment horizontal="center" vertical="center"/>
    </xf>
    <xf numFmtId="0" fontId="10" fillId="11" borderId="25" xfId="0" applyFont="1" applyFill="1" applyBorder="1" applyAlignment="1">
      <alignment horizontal="center" vertical="center"/>
    </xf>
    <xf numFmtId="0" fontId="10" fillId="11" borderId="0" xfId="0" applyFont="1" applyFill="1" applyBorder="1" applyAlignment="1">
      <alignment horizontal="center" vertical="center"/>
    </xf>
    <xf numFmtId="0" fontId="10" fillId="11" borderId="39" xfId="0" applyFont="1" applyFill="1" applyBorder="1" applyAlignment="1">
      <alignment horizontal="center" vertical="center"/>
    </xf>
    <xf numFmtId="0" fontId="10" fillId="11" borderId="15" xfId="0" applyFont="1" applyFill="1" applyBorder="1" applyAlignment="1">
      <alignment horizontal="center" vertical="center"/>
    </xf>
    <xf numFmtId="0" fontId="10" fillId="11" borderId="16" xfId="0" applyFont="1" applyFill="1" applyBorder="1" applyAlignment="1">
      <alignment horizontal="center" vertical="center"/>
    </xf>
    <xf numFmtId="0" fontId="10" fillId="11" borderId="17" xfId="0" applyFont="1" applyFill="1" applyBorder="1" applyAlignment="1">
      <alignment horizontal="center" vertical="center"/>
    </xf>
    <xf numFmtId="0" fontId="6" fillId="3" borderId="10" xfId="0" applyFont="1" applyFill="1" applyBorder="1" applyAlignment="1">
      <alignment horizontal="center" vertical="center" wrapText="1"/>
    </xf>
    <xf numFmtId="0" fontId="8" fillId="7" borderId="32" xfId="0" applyFont="1" applyFill="1" applyBorder="1" applyAlignment="1">
      <alignment horizontal="center" vertical="center"/>
    </xf>
    <xf numFmtId="0" fontId="8" fillId="7" borderId="19" xfId="0" applyFont="1" applyFill="1" applyBorder="1" applyAlignment="1">
      <alignment horizontal="center" vertical="center" wrapText="1"/>
    </xf>
    <xf numFmtId="0" fontId="1" fillId="8" borderId="9" xfId="0" applyFont="1" applyFill="1" applyBorder="1" applyAlignment="1">
      <alignment horizontal="center" vertical="center" wrapText="1"/>
    </xf>
    <xf numFmtId="0" fontId="1" fillId="8" borderId="10" xfId="0" applyFont="1" applyFill="1" applyBorder="1" applyAlignment="1">
      <alignment horizontal="center" vertical="center" wrapText="1"/>
    </xf>
    <xf numFmtId="0" fontId="1" fillId="8" borderId="11"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3"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18" fillId="9" borderId="4" xfId="0" applyFont="1" applyFill="1" applyBorder="1" applyAlignment="1">
      <alignment horizontal="center"/>
    </xf>
    <xf numFmtId="0" fontId="18" fillId="9" borderId="5" xfId="0" applyFont="1" applyFill="1" applyBorder="1" applyAlignment="1">
      <alignment horizontal="center"/>
    </xf>
    <xf numFmtId="0" fontId="18" fillId="9" borderId="24" xfId="0" applyFont="1" applyFill="1" applyBorder="1" applyAlignment="1">
      <alignment horizontal="center"/>
    </xf>
    <xf numFmtId="0" fontId="18" fillId="3" borderId="1" xfId="0" applyFont="1" applyFill="1" applyBorder="1" applyAlignment="1">
      <alignment horizontal="center"/>
    </xf>
    <xf numFmtId="0" fontId="8" fillId="11" borderId="9" xfId="0" applyFont="1" applyFill="1" applyBorder="1" applyAlignment="1">
      <alignment horizontal="center"/>
    </xf>
    <xf numFmtId="0" fontId="8" fillId="11" borderId="11" xfId="0" applyFont="1" applyFill="1" applyBorder="1" applyAlignment="1">
      <alignment horizontal="center"/>
    </xf>
  </cellXfs>
  <cellStyles count="2">
    <cellStyle name="Normal" xfId="0" builtinId="0"/>
    <cellStyle name="Normal 2" xfId="1"/>
  </cellStyles>
  <dxfs count="20">
    <dxf>
      <fill>
        <patternFill>
          <bgColor theme="9" tint="0.79998168889431442"/>
        </patternFill>
      </fill>
    </dxf>
    <dxf>
      <font>
        <color rgb="FF9C0006"/>
      </font>
      <fill>
        <patternFill>
          <bgColor rgb="FFFFC7CE"/>
        </patternFill>
      </fill>
    </dxf>
    <dxf>
      <fill>
        <patternFill>
          <bgColor theme="9" tint="0.79998168889431442"/>
        </patternFill>
      </fill>
    </dxf>
    <dxf>
      <fill>
        <patternFill>
          <bgColor rgb="FFC86260"/>
        </patternFill>
      </fill>
    </dxf>
    <dxf>
      <fill>
        <patternFill>
          <bgColor rgb="FFF8A15A"/>
        </patternFill>
      </fill>
    </dxf>
    <dxf>
      <fill>
        <patternFill>
          <bgColor rgb="FFFFFF85"/>
        </patternFill>
      </fill>
    </dxf>
    <dxf>
      <fill>
        <patternFill>
          <bgColor theme="9" tint="0.59996337778862885"/>
        </patternFill>
      </fill>
    </dxf>
    <dxf>
      <fill>
        <patternFill>
          <bgColor theme="9" tint="0.79998168889431442"/>
        </patternFill>
      </fill>
    </dxf>
    <dxf>
      <fill>
        <patternFill>
          <bgColor rgb="FFFFFF00"/>
        </patternFill>
      </fill>
    </dxf>
    <dxf>
      <fill>
        <patternFill>
          <bgColor rgb="FFFF0000"/>
        </patternFill>
      </fill>
    </dxf>
    <dxf>
      <fill>
        <patternFill>
          <bgColor rgb="FF00CC00"/>
        </patternFill>
      </fill>
    </dxf>
    <dxf>
      <fill>
        <patternFill>
          <bgColor theme="9" tint="-0.24994659260841701"/>
        </patternFill>
      </fill>
    </dxf>
    <dxf>
      <fill>
        <patternFill>
          <bgColor rgb="FFFE7F00"/>
        </patternFill>
      </fill>
    </dxf>
    <dxf>
      <fill>
        <patternFill>
          <bgColor rgb="FFFFFF00"/>
        </patternFill>
      </fill>
    </dxf>
    <dxf>
      <fill>
        <patternFill>
          <bgColor rgb="FFFF0000"/>
        </patternFill>
      </fill>
    </dxf>
    <dxf>
      <fill>
        <patternFill>
          <bgColor theme="9" tint="0.79998168889431442"/>
        </patternFill>
      </fill>
    </dxf>
    <dxf>
      <fill>
        <patternFill>
          <bgColor rgb="FFFFFF99"/>
        </patternFill>
      </fill>
    </dxf>
    <dxf>
      <fill>
        <patternFill>
          <bgColor theme="9" tint="0.59996337778862885"/>
        </patternFill>
      </fill>
    </dxf>
    <dxf>
      <fill>
        <patternFill>
          <bgColor theme="9" tint="0.39994506668294322"/>
        </patternFill>
      </fill>
    </dxf>
    <dxf>
      <fill>
        <patternFill>
          <bgColor theme="9" tint="-0.24994659260841701"/>
        </patternFill>
      </fill>
    </dxf>
  </dxfs>
  <tableStyles count="0" defaultTableStyle="TableStyleMedium9" defaultPivotStyle="PivotStyleLight16"/>
  <colors>
    <mruColors>
      <color rgb="FF00CC00"/>
      <color rgb="FFFF9900"/>
      <color rgb="FFFFFF85"/>
      <color rgb="FFFFFF99"/>
      <color rgb="FFF8A15A"/>
      <color rgb="FFC86260"/>
      <color rgb="FFFE7F00"/>
      <color rgb="FFFFFF00"/>
      <color rgb="FFA7D971"/>
      <color rgb="FFFFFF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172102</xdr:colOff>
      <xdr:row>0</xdr:row>
      <xdr:rowOff>119004</xdr:rowOff>
    </xdr:from>
    <xdr:to>
      <xdr:col>2</xdr:col>
      <xdr:colOff>1357840</xdr:colOff>
      <xdr:row>2</xdr:row>
      <xdr:rowOff>268692</xdr:rowOff>
    </xdr:to>
    <xdr:pic>
      <xdr:nvPicPr>
        <xdr:cNvPr id="2" name="1 Imagen">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90269" y="119004"/>
          <a:ext cx="1185738" cy="7423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37044</xdr:colOff>
      <xdr:row>0</xdr:row>
      <xdr:rowOff>114301</xdr:rowOff>
    </xdr:from>
    <xdr:to>
      <xdr:col>3</xdr:col>
      <xdr:colOff>1024726</xdr:colOff>
      <xdr:row>2</xdr:row>
      <xdr:rowOff>250509</xdr:rowOff>
    </xdr:to>
    <xdr:pic>
      <xdr:nvPicPr>
        <xdr:cNvPr id="4" name="Imagen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32127" y="114301"/>
          <a:ext cx="987682" cy="728875"/>
        </a:xfrm>
        <a:prstGeom prst="rect">
          <a:avLst/>
        </a:prstGeom>
      </xdr:spPr>
    </xdr:pic>
    <xdr:clientData/>
  </xdr:twoCellAnchor>
  <xdr:twoCellAnchor editAs="oneCell">
    <xdr:from>
      <xdr:col>3</xdr:col>
      <xdr:colOff>1213207</xdr:colOff>
      <xdr:row>0</xdr:row>
      <xdr:rowOff>95251</xdr:rowOff>
    </xdr:from>
    <xdr:to>
      <xdr:col>4</xdr:col>
      <xdr:colOff>753694</xdr:colOff>
      <xdr:row>2</xdr:row>
      <xdr:rowOff>285750</xdr:rowOff>
    </xdr:to>
    <xdr:pic>
      <xdr:nvPicPr>
        <xdr:cNvPr id="3" name="Imagen 2"/>
        <xdr:cNvPicPr>
          <a:picLocks noChangeAspect="1"/>
        </xdr:cNvPicPr>
      </xdr:nvPicPr>
      <xdr:blipFill rotWithShape="1">
        <a:blip xmlns:r="http://schemas.openxmlformats.org/officeDocument/2006/relationships" r:embed="rId3" cstate="print">
          <a:clrChange>
            <a:clrFrom>
              <a:srgbClr val="FEFEFE"/>
            </a:clrFrom>
            <a:clrTo>
              <a:srgbClr val="FEFEFE">
                <a:alpha val="0"/>
              </a:srgbClr>
            </a:clrTo>
          </a:clrChange>
          <a:extLst>
            <a:ext uri="{28A0092B-C50C-407E-A947-70E740481C1C}">
              <a14:useLocalDpi xmlns:a14="http://schemas.microsoft.com/office/drawing/2010/main" val="0"/>
            </a:ext>
          </a:extLst>
        </a:blip>
        <a:srcRect t="10526" b="14474"/>
        <a:stretch/>
      </xdr:blipFill>
      <xdr:spPr>
        <a:xfrm>
          <a:off x="4208290" y="95251"/>
          <a:ext cx="1477237" cy="78316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6"/>
  <sheetViews>
    <sheetView tabSelected="1" view="pageBreakPreview" zoomScale="80" zoomScaleNormal="100" zoomScaleSheetLayoutView="80" workbookViewId="0">
      <pane ySplit="6" topLeftCell="A7" activePane="bottomLeft" state="frozen"/>
      <selection pane="bottomLeft" activeCell="C17" sqref="C17:C24"/>
    </sheetView>
  </sheetViews>
  <sheetFormatPr baseColWidth="10" defaultColWidth="11.42578125" defaultRowHeight="16.5" x14ac:dyDescent="0.3"/>
  <cols>
    <col min="1" max="1" width="4.140625" style="7" bestFit="1" customWidth="1"/>
    <col min="2" max="2" width="17.140625" style="7" customWidth="1"/>
    <col min="3" max="3" width="23.7109375" style="7" customWidth="1"/>
    <col min="4" max="4" width="29" style="1" customWidth="1"/>
    <col min="5" max="5" width="30.28515625" style="8" customWidth="1"/>
    <col min="6" max="6" width="27.7109375" style="1" customWidth="1"/>
    <col min="7" max="7" width="15.85546875" style="1" customWidth="1"/>
    <col min="8" max="8" width="14.140625" style="1" customWidth="1"/>
    <col min="9" max="9" width="2.140625" style="1" bestFit="1" customWidth="1"/>
    <col min="10" max="10" width="12.85546875" style="1" customWidth="1"/>
    <col min="11" max="11" width="13.5703125" style="1" customWidth="1"/>
    <col min="12" max="12" width="2.7109375" style="1" customWidth="1"/>
    <col min="13" max="13" width="3" style="1" customWidth="1"/>
    <col min="14" max="14" width="14.7109375" style="1" customWidth="1"/>
    <col min="15" max="15" width="45.7109375" style="1" customWidth="1"/>
    <col min="16" max="16" width="3.42578125" style="1" customWidth="1"/>
    <col min="17" max="17" width="3.28515625" style="1" customWidth="1"/>
    <col min="18" max="18" width="22.85546875" style="1" customWidth="1"/>
    <col min="19" max="19" width="14.7109375" style="1" customWidth="1"/>
    <col min="20" max="20" width="16.140625" style="1" customWidth="1"/>
    <col min="21" max="21" width="22.5703125" style="1" customWidth="1"/>
    <col min="22" max="22" width="8.5703125" style="1" customWidth="1"/>
    <col min="23" max="23" width="6.140625" style="1" customWidth="1"/>
    <col min="24" max="24" width="3" style="1" customWidth="1"/>
    <col min="25" max="25" width="27.7109375" style="1" customWidth="1"/>
    <col min="26" max="26" width="15.140625" style="80" customWidth="1"/>
    <col min="27" max="27" width="15.140625" style="81" customWidth="1"/>
    <col min="28" max="28" width="15.42578125" style="1" customWidth="1"/>
    <col min="29" max="29" width="33.140625" style="1" customWidth="1"/>
    <col min="30" max="16384" width="11.42578125" style="1"/>
  </cols>
  <sheetData>
    <row r="1" spans="1:29" ht="22.5" customHeight="1" thickBot="1" x14ac:dyDescent="0.35">
      <c r="A1" s="252"/>
      <c r="B1" s="253"/>
      <c r="C1" s="253"/>
      <c r="D1" s="253"/>
      <c r="E1" s="254"/>
      <c r="F1" s="246" t="s">
        <v>0</v>
      </c>
      <c r="G1" s="247"/>
      <c r="H1" s="247"/>
      <c r="I1" s="247"/>
      <c r="J1" s="247"/>
      <c r="K1" s="247"/>
      <c r="L1" s="247"/>
      <c r="M1" s="247"/>
      <c r="N1" s="247"/>
      <c r="O1" s="247"/>
      <c r="P1" s="247"/>
      <c r="Q1" s="247"/>
      <c r="R1" s="247"/>
      <c r="S1" s="247"/>
      <c r="T1" s="247"/>
      <c r="U1" s="247"/>
      <c r="V1" s="247"/>
      <c r="W1" s="247"/>
      <c r="X1" s="228" t="s">
        <v>1</v>
      </c>
      <c r="Y1" s="229"/>
      <c r="Z1" s="230"/>
      <c r="AA1" s="230"/>
      <c r="AB1" s="230"/>
      <c r="AC1" s="231"/>
    </row>
    <row r="2" spans="1:29" ht="24" customHeight="1" thickBot="1" x14ac:dyDescent="0.35">
      <c r="A2" s="255"/>
      <c r="B2" s="256"/>
      <c r="C2" s="256"/>
      <c r="D2" s="256"/>
      <c r="E2" s="257"/>
      <c r="F2" s="248"/>
      <c r="G2" s="249"/>
      <c r="H2" s="249"/>
      <c r="I2" s="249"/>
      <c r="J2" s="249"/>
      <c r="K2" s="249"/>
      <c r="L2" s="249"/>
      <c r="M2" s="249"/>
      <c r="N2" s="249"/>
      <c r="O2" s="249"/>
      <c r="P2" s="249"/>
      <c r="Q2" s="249"/>
      <c r="R2" s="249"/>
      <c r="S2" s="249"/>
      <c r="T2" s="249"/>
      <c r="U2" s="249"/>
      <c r="V2" s="249"/>
      <c r="W2" s="249"/>
      <c r="X2" s="228" t="s">
        <v>2</v>
      </c>
      <c r="Y2" s="229"/>
      <c r="Z2" s="230"/>
      <c r="AA2" s="230"/>
      <c r="AB2" s="230"/>
      <c r="AC2" s="231"/>
    </row>
    <row r="3" spans="1:29" ht="26.25" customHeight="1" thickBot="1" x14ac:dyDescent="0.35">
      <c r="A3" s="258"/>
      <c r="B3" s="259"/>
      <c r="C3" s="259"/>
      <c r="D3" s="259"/>
      <c r="E3" s="260"/>
      <c r="F3" s="250"/>
      <c r="G3" s="251"/>
      <c r="H3" s="251"/>
      <c r="I3" s="251"/>
      <c r="J3" s="251"/>
      <c r="K3" s="251"/>
      <c r="L3" s="251"/>
      <c r="M3" s="251"/>
      <c r="N3" s="251"/>
      <c r="O3" s="251"/>
      <c r="P3" s="251"/>
      <c r="Q3" s="251"/>
      <c r="R3" s="251"/>
      <c r="S3" s="251"/>
      <c r="T3" s="251"/>
      <c r="U3" s="251"/>
      <c r="V3" s="251"/>
      <c r="W3" s="251"/>
      <c r="X3" s="232" t="s">
        <v>3</v>
      </c>
      <c r="Y3" s="233"/>
      <c r="Z3" s="234"/>
      <c r="AA3" s="234"/>
      <c r="AB3" s="234"/>
      <c r="AC3" s="235"/>
    </row>
    <row r="4" spans="1:29" ht="17.25" customHeight="1" thickBot="1" x14ac:dyDescent="0.35">
      <c r="A4" s="219" t="s">
        <v>4</v>
      </c>
      <c r="B4" s="220"/>
      <c r="C4" s="220"/>
      <c r="D4" s="220"/>
      <c r="E4" s="220"/>
      <c r="F4" s="220"/>
      <c r="G4" s="220"/>
      <c r="H4" s="221"/>
      <c r="I4" s="213" t="s">
        <v>5</v>
      </c>
      <c r="J4" s="214"/>
      <c r="K4" s="214"/>
      <c r="L4" s="214"/>
      <c r="M4" s="214"/>
      <c r="N4" s="215"/>
      <c r="O4" s="264" t="s">
        <v>6</v>
      </c>
      <c r="P4" s="265"/>
      <c r="Q4" s="265"/>
      <c r="R4" s="265"/>
      <c r="S4" s="265"/>
      <c r="T4" s="265"/>
      <c r="U4" s="265"/>
      <c r="V4" s="265"/>
      <c r="W4" s="265"/>
      <c r="X4" s="266"/>
      <c r="Y4" s="267" t="s">
        <v>297</v>
      </c>
      <c r="Z4" s="267"/>
      <c r="AA4" s="267"/>
      <c r="AB4" s="267"/>
      <c r="AC4" s="268"/>
    </row>
    <row r="5" spans="1:29" ht="16.5" customHeight="1" thickBot="1" x14ac:dyDescent="0.35">
      <c r="A5" s="211" t="s">
        <v>7</v>
      </c>
      <c r="B5" s="226" t="s">
        <v>8</v>
      </c>
      <c r="C5" s="226" t="s">
        <v>9</v>
      </c>
      <c r="D5" s="211" t="s">
        <v>10</v>
      </c>
      <c r="E5" s="263" t="s">
        <v>11</v>
      </c>
      <c r="F5" s="211" t="s">
        <v>12</v>
      </c>
      <c r="G5" s="222" t="s">
        <v>13</v>
      </c>
      <c r="H5" s="223"/>
      <c r="I5" s="239" t="s">
        <v>14</v>
      </c>
      <c r="J5" s="240"/>
      <c r="K5" s="239" t="s">
        <v>15</v>
      </c>
      <c r="L5" s="243"/>
      <c r="M5" s="224" t="s">
        <v>16</v>
      </c>
      <c r="N5" s="225"/>
      <c r="O5" s="236" t="s">
        <v>17</v>
      </c>
      <c r="P5" s="237"/>
      <c r="Q5" s="238"/>
      <c r="R5" s="216" t="s">
        <v>18</v>
      </c>
      <c r="S5" s="217"/>
      <c r="T5" s="218"/>
      <c r="U5" s="217" t="s">
        <v>19</v>
      </c>
      <c r="V5" s="217"/>
      <c r="W5" s="217"/>
      <c r="X5" s="218"/>
      <c r="Y5" s="224" t="s">
        <v>20</v>
      </c>
      <c r="Z5" s="261"/>
      <c r="AA5" s="261"/>
      <c r="AB5" s="225"/>
      <c r="AC5" s="207" t="s">
        <v>21</v>
      </c>
    </row>
    <row r="6" spans="1:29" ht="78.75" customHeight="1" thickBot="1" x14ac:dyDescent="0.35">
      <c r="A6" s="262"/>
      <c r="B6" s="227"/>
      <c r="C6" s="227"/>
      <c r="D6" s="212"/>
      <c r="E6" s="212"/>
      <c r="F6" s="212"/>
      <c r="G6" s="16" t="s">
        <v>22</v>
      </c>
      <c r="H6" s="27" t="s">
        <v>23</v>
      </c>
      <c r="I6" s="241"/>
      <c r="J6" s="242"/>
      <c r="K6" s="244"/>
      <c r="L6" s="245"/>
      <c r="M6" s="20" t="s">
        <v>24</v>
      </c>
      <c r="N6" s="19" t="s">
        <v>25</v>
      </c>
      <c r="O6" s="36" t="s">
        <v>26</v>
      </c>
      <c r="P6" s="11" t="s">
        <v>27</v>
      </c>
      <c r="Q6" s="12" t="s">
        <v>28</v>
      </c>
      <c r="R6" s="13" t="s">
        <v>29</v>
      </c>
      <c r="S6" s="14" t="s">
        <v>30</v>
      </c>
      <c r="T6" s="15" t="s">
        <v>31</v>
      </c>
      <c r="U6" s="22" t="s">
        <v>32</v>
      </c>
      <c r="V6" s="77" t="s">
        <v>33</v>
      </c>
      <c r="W6" s="78" t="s">
        <v>34</v>
      </c>
      <c r="X6" s="79" t="s">
        <v>35</v>
      </c>
      <c r="Y6" s="17" t="s">
        <v>36</v>
      </c>
      <c r="Z6" s="17" t="s">
        <v>37</v>
      </c>
      <c r="AA6" s="17" t="s">
        <v>38</v>
      </c>
      <c r="AB6" s="17" t="s">
        <v>39</v>
      </c>
      <c r="AC6" s="206" t="s">
        <v>40</v>
      </c>
    </row>
    <row r="7" spans="1:29" ht="69" customHeight="1" x14ac:dyDescent="0.3">
      <c r="A7" s="111">
        <v>1</v>
      </c>
      <c r="B7" s="271" t="s">
        <v>41</v>
      </c>
      <c r="C7" s="269" t="s">
        <v>42</v>
      </c>
      <c r="D7" s="24" t="s">
        <v>43</v>
      </c>
      <c r="E7" s="24" t="s">
        <v>44</v>
      </c>
      <c r="F7" s="85" t="s">
        <v>45</v>
      </c>
      <c r="G7" s="85" t="s">
        <v>46</v>
      </c>
      <c r="H7" s="86" t="s">
        <v>47</v>
      </c>
      <c r="I7" s="64">
        <v>3</v>
      </c>
      <c r="J7" s="65" t="str">
        <f>IF(I7=1,"RARO",IF(I7=2,"IMPROBABLE",IF(I7=3,"POSIBLE",IF(I7=4,"PROBABLE",IF(I7=5,"CASI SEGURO",null)))))</f>
        <v>POSIBLE</v>
      </c>
      <c r="K7" s="87" t="str">
        <f>IF(L7=1,"INSIGNIFICANTE",IF(L7=2,"MENOR",IF(L7=3,"MODERADO",IF(L7=4,"MAYOR",IF(L7=5,"CATASTRÓFICO",null)))))</f>
        <v>CATASTRÓFICO</v>
      </c>
      <c r="L7" s="88">
        <v>5</v>
      </c>
      <c r="M7" s="88">
        <f t="shared" ref="M7:M25" si="0">I7*L7</f>
        <v>15</v>
      </c>
      <c r="N7" s="25" t="s">
        <v>48</v>
      </c>
      <c r="O7" s="89" t="s">
        <v>49</v>
      </c>
      <c r="P7" s="85" t="s">
        <v>50</v>
      </c>
      <c r="Q7" s="85"/>
      <c r="R7" s="85" t="s">
        <v>47</v>
      </c>
      <c r="S7" s="85" t="s">
        <v>47</v>
      </c>
      <c r="T7" s="85" t="s">
        <v>47</v>
      </c>
      <c r="U7" s="90" t="s">
        <v>51</v>
      </c>
      <c r="V7" s="91">
        <v>1</v>
      </c>
      <c r="W7" s="91">
        <v>3</v>
      </c>
      <c r="X7" s="92">
        <f t="shared" ref="X7:X25" si="1">V7*W7</f>
        <v>3</v>
      </c>
      <c r="Y7" s="24" t="s">
        <v>52</v>
      </c>
      <c r="Z7" s="24" t="s">
        <v>53</v>
      </c>
      <c r="AA7" s="24" t="s">
        <v>87</v>
      </c>
      <c r="AB7" s="136" t="s">
        <v>295</v>
      </c>
      <c r="AC7" s="146" t="s">
        <v>327</v>
      </c>
    </row>
    <row r="8" spans="1:29" ht="51.75" customHeight="1" thickBot="1" x14ac:dyDescent="0.35">
      <c r="A8" s="112">
        <v>2</v>
      </c>
      <c r="B8" s="272"/>
      <c r="C8" s="270"/>
      <c r="D8" s="93" t="s">
        <v>57</v>
      </c>
      <c r="E8" s="28" t="s">
        <v>58</v>
      </c>
      <c r="F8" s="28" t="s">
        <v>59</v>
      </c>
      <c r="G8" s="28" t="s">
        <v>54</v>
      </c>
      <c r="H8" s="94" t="s">
        <v>60</v>
      </c>
      <c r="I8" s="67">
        <v>3</v>
      </c>
      <c r="J8" s="70" t="str">
        <f>IF(I8=1,"RARO",IF(I8=2,"IMPROBABLE",IF(I8=3,"POSIBLE",IF(I8=4,"PROBABLE",IF(I8=5,"CASI SEGURO",null)))))</f>
        <v>POSIBLE</v>
      </c>
      <c r="K8" s="95" t="str">
        <f>IF(L8=1,"INSIGNIFICANTE",IF(L8=2,"MENOR",IF(L8=3,"MODERADO",IF(L8=4,"MAYOR",IF(L8=5,"CATASTRÓFICO",null)))))</f>
        <v>MAYOR</v>
      </c>
      <c r="L8" s="40">
        <v>4</v>
      </c>
      <c r="M8" s="96">
        <f t="shared" si="0"/>
        <v>12</v>
      </c>
      <c r="N8" s="35" t="s">
        <v>48</v>
      </c>
      <c r="O8" s="33" t="s">
        <v>61</v>
      </c>
      <c r="P8" s="28" t="s">
        <v>50</v>
      </c>
      <c r="Q8" s="28"/>
      <c r="R8" s="28" t="s">
        <v>47</v>
      </c>
      <c r="S8" s="28" t="s">
        <v>47</v>
      </c>
      <c r="T8" s="28" t="s">
        <v>47</v>
      </c>
      <c r="U8" s="97" t="s">
        <v>56</v>
      </c>
      <c r="V8" s="98">
        <v>2</v>
      </c>
      <c r="W8" s="98">
        <v>3</v>
      </c>
      <c r="X8" s="99">
        <f t="shared" si="1"/>
        <v>6</v>
      </c>
      <c r="Y8" s="28" t="s">
        <v>62</v>
      </c>
      <c r="Z8" s="28" t="s">
        <v>53</v>
      </c>
      <c r="AA8" s="28" t="s">
        <v>87</v>
      </c>
      <c r="AB8" s="137" t="s">
        <v>294</v>
      </c>
      <c r="AC8" s="148" t="s">
        <v>311</v>
      </c>
    </row>
    <row r="9" spans="1:29" ht="132" customHeight="1" thickBot="1" x14ac:dyDescent="0.35">
      <c r="A9" s="112">
        <v>3</v>
      </c>
      <c r="B9" s="156" t="s">
        <v>63</v>
      </c>
      <c r="C9" s="155" t="s">
        <v>64</v>
      </c>
      <c r="D9" s="159" t="s">
        <v>217</v>
      </c>
      <c r="E9" s="160" t="s">
        <v>218</v>
      </c>
      <c r="F9" s="160" t="s">
        <v>216</v>
      </c>
      <c r="G9" s="160" t="s">
        <v>46</v>
      </c>
      <c r="H9" s="161" t="s">
        <v>60</v>
      </c>
      <c r="I9" s="162">
        <v>3</v>
      </c>
      <c r="J9" s="163" t="str">
        <f>IF(I9=1,"RARO",IF(I9=2,"IMPROBABLE",IF(I9=3,"POSIBLE",IF(I9=4,"PROBABLE",IF(I9=5,"CASI SEGURO",null)))))</f>
        <v>POSIBLE</v>
      </c>
      <c r="K9" s="164" t="str">
        <f>IF(L9=1,"INSIGNIFICANTE",IF(L9=2,"MENOR",IF(L9=3,"MODERADO",IF(L9=4,"MAYOR",IF(L9=5,"CATASTRÓFICO",null)))))</f>
        <v>MENOR</v>
      </c>
      <c r="L9" s="165">
        <v>2</v>
      </c>
      <c r="M9" s="165">
        <f t="shared" si="0"/>
        <v>6</v>
      </c>
      <c r="N9" s="166" t="s">
        <v>141</v>
      </c>
      <c r="O9" s="167" t="s">
        <v>219</v>
      </c>
      <c r="P9" s="168" t="s">
        <v>50</v>
      </c>
      <c r="Q9" s="168"/>
      <c r="R9" s="168" t="s">
        <v>47</v>
      </c>
      <c r="S9" s="168" t="s">
        <v>47</v>
      </c>
      <c r="T9" s="168" t="s">
        <v>47</v>
      </c>
      <c r="U9" s="169" t="s">
        <v>65</v>
      </c>
      <c r="V9" s="170">
        <v>1</v>
      </c>
      <c r="W9" s="170">
        <v>2</v>
      </c>
      <c r="X9" s="171">
        <f t="shared" si="1"/>
        <v>2</v>
      </c>
      <c r="Y9" s="172" t="s">
        <v>220</v>
      </c>
      <c r="Z9" s="172" t="s">
        <v>66</v>
      </c>
      <c r="AA9" s="172" t="s">
        <v>87</v>
      </c>
      <c r="AB9" s="173" t="s">
        <v>68</v>
      </c>
      <c r="AC9" s="153" t="s">
        <v>296</v>
      </c>
    </row>
    <row r="10" spans="1:29" ht="114.75" x14ac:dyDescent="0.3">
      <c r="A10" s="112">
        <v>4</v>
      </c>
      <c r="B10" s="273" t="s">
        <v>69</v>
      </c>
      <c r="C10" s="275" t="s">
        <v>70</v>
      </c>
      <c r="D10" s="101" t="s">
        <v>71</v>
      </c>
      <c r="E10" s="101" t="s">
        <v>72</v>
      </c>
      <c r="F10" s="101" t="s">
        <v>73</v>
      </c>
      <c r="G10" s="85" t="s">
        <v>74</v>
      </c>
      <c r="H10" s="86" t="s">
        <v>47</v>
      </c>
      <c r="I10" s="64">
        <v>3</v>
      </c>
      <c r="J10" s="65" t="str">
        <f>IF(I10=1,"RARO",IF(I10=2,"IMPROBABLE",IF(I10=3,"POSIBLE",IF(I10=4,"PROBABLE",IF(I10=5,"CASI SEGURO",null)))))</f>
        <v>POSIBLE</v>
      </c>
      <c r="K10" s="87" t="str">
        <f>IF(L10=1,"INSIGNIFICANTE",IF(L10=2,"MENOR",IF(L10=3,"MODERADO",IF(L10=4,"MAYOR",IF(L10=5,"CATASTRÓFICO",null)))))</f>
        <v>MAYOR</v>
      </c>
      <c r="L10" s="88">
        <v>4</v>
      </c>
      <c r="M10" s="88">
        <f t="shared" si="0"/>
        <v>12</v>
      </c>
      <c r="N10" s="102" t="s">
        <v>48</v>
      </c>
      <c r="O10" s="103" t="s">
        <v>312</v>
      </c>
      <c r="P10" s="104" t="s">
        <v>50</v>
      </c>
      <c r="Q10" s="105"/>
      <c r="R10" s="104" t="s">
        <v>47</v>
      </c>
      <c r="S10" s="104" t="s">
        <v>47</v>
      </c>
      <c r="T10" s="104" t="s">
        <v>47</v>
      </c>
      <c r="U10" s="174" t="s">
        <v>65</v>
      </c>
      <c r="V10" s="91">
        <v>1</v>
      </c>
      <c r="W10" s="91">
        <v>2</v>
      </c>
      <c r="X10" s="92">
        <f t="shared" si="1"/>
        <v>2</v>
      </c>
      <c r="Y10" s="101" t="s">
        <v>325</v>
      </c>
      <c r="Z10" s="101" t="s">
        <v>313</v>
      </c>
      <c r="AA10" s="101" t="s">
        <v>235</v>
      </c>
      <c r="AB10" s="138" t="s">
        <v>314</v>
      </c>
      <c r="AC10" s="145" t="s">
        <v>315</v>
      </c>
    </row>
    <row r="11" spans="1:29" ht="39" thickBot="1" x14ac:dyDescent="0.35">
      <c r="A11" s="112">
        <v>5</v>
      </c>
      <c r="B11" s="274"/>
      <c r="C11" s="276"/>
      <c r="D11" s="29" t="s">
        <v>75</v>
      </c>
      <c r="E11" s="29" t="s">
        <v>76</v>
      </c>
      <c r="F11" s="106" t="s">
        <v>77</v>
      </c>
      <c r="G11" s="175" t="s">
        <v>74</v>
      </c>
      <c r="H11" s="114" t="s">
        <v>60</v>
      </c>
      <c r="I11" s="67">
        <v>3</v>
      </c>
      <c r="J11" s="176" t="str">
        <f>IF(I11=1,"RARO",IF(I11=2,"IMPROBABLE",IF(I11=3,"POSIBLE",IF(I11=4,"PROBABLE",IF(I11=5,"CASI SEGURO",null)))))</f>
        <v>POSIBLE</v>
      </c>
      <c r="K11" s="95" t="str">
        <f>IF(L11=1,"INSIGNIFICANTE",IF(L11=2,"MENOR",IF(L11=3,"MODERADO",IF(L11=4,"MAYOR",IF(L11=5,"CATASTRÓFICO",null)))))</f>
        <v>MAYOR</v>
      </c>
      <c r="L11" s="40">
        <v>4</v>
      </c>
      <c r="M11" s="96">
        <f t="shared" si="0"/>
        <v>12</v>
      </c>
      <c r="N11" s="177" t="s">
        <v>48</v>
      </c>
      <c r="O11" s="178" t="s">
        <v>316</v>
      </c>
      <c r="P11" s="106" t="s">
        <v>50</v>
      </c>
      <c r="Q11" s="179"/>
      <c r="R11" s="106" t="s">
        <v>60</v>
      </c>
      <c r="S11" s="106" t="s">
        <v>60</v>
      </c>
      <c r="T11" s="106" t="s">
        <v>60</v>
      </c>
      <c r="U11" s="180" t="s">
        <v>56</v>
      </c>
      <c r="V11" s="98">
        <v>2</v>
      </c>
      <c r="W11" s="98">
        <v>3</v>
      </c>
      <c r="X11" s="99">
        <f t="shared" si="1"/>
        <v>6</v>
      </c>
      <c r="Y11" s="29" t="s">
        <v>318</v>
      </c>
      <c r="Z11" s="29" t="s">
        <v>313</v>
      </c>
      <c r="AA11" s="29" t="s">
        <v>87</v>
      </c>
      <c r="AB11" s="181" t="s">
        <v>317</v>
      </c>
      <c r="AC11" s="182" t="s">
        <v>319</v>
      </c>
    </row>
    <row r="12" spans="1:29" ht="89.25" x14ac:dyDescent="0.3">
      <c r="A12" s="112">
        <v>6</v>
      </c>
      <c r="B12" s="273" t="s">
        <v>78</v>
      </c>
      <c r="C12" s="275" t="s">
        <v>79</v>
      </c>
      <c r="D12" s="24" t="s">
        <v>80</v>
      </c>
      <c r="E12" s="85" t="s">
        <v>81</v>
      </c>
      <c r="F12" s="85" t="s">
        <v>82</v>
      </c>
      <c r="G12" s="85" t="s">
        <v>83</v>
      </c>
      <c r="H12" s="110" t="s">
        <v>60</v>
      </c>
      <c r="I12" s="64">
        <v>4</v>
      </c>
      <c r="J12" s="65" t="str">
        <f>IF(I12=1,"RARO",IF(I12=2,"IMPROBABLE",IF(I12=3,"POSIBLE",IF(I12=4,"PROBABLE",IF(I12=5,"CASI SEGURO",null)))))</f>
        <v>PROBABLE</v>
      </c>
      <c r="K12" s="87" t="str">
        <f>IF(L12=1,"INSIGNIFICANTE",IF(L12=2,"MENOR",IF(L12=3,"MODERADO",IF(L12=4,"MAYOR",IF(L12=5,"CATASTRÓFICO",null)))))</f>
        <v>MODERADO</v>
      </c>
      <c r="L12" s="88">
        <v>3</v>
      </c>
      <c r="M12" s="88">
        <f>I12*L12</f>
        <v>12</v>
      </c>
      <c r="N12" s="25" t="s">
        <v>55</v>
      </c>
      <c r="O12" s="100" t="s">
        <v>84</v>
      </c>
      <c r="P12" s="24" t="s">
        <v>50</v>
      </c>
      <c r="Q12" s="24"/>
      <c r="R12" s="24" t="s">
        <v>47</v>
      </c>
      <c r="S12" s="24" t="s">
        <v>47</v>
      </c>
      <c r="T12" s="24" t="s">
        <v>47</v>
      </c>
      <c r="U12" s="90" t="s">
        <v>56</v>
      </c>
      <c r="V12" s="91">
        <v>2</v>
      </c>
      <c r="W12" s="91">
        <v>3</v>
      </c>
      <c r="X12" s="92">
        <f>V12*W12</f>
        <v>6</v>
      </c>
      <c r="Y12" s="24" t="s">
        <v>85</v>
      </c>
      <c r="Z12" s="24" t="s">
        <v>86</v>
      </c>
      <c r="AA12" s="24" t="s">
        <v>87</v>
      </c>
      <c r="AB12" s="139" t="s">
        <v>88</v>
      </c>
      <c r="AC12" s="146" t="s">
        <v>298</v>
      </c>
    </row>
    <row r="13" spans="1:29" ht="76.5" x14ac:dyDescent="0.3">
      <c r="A13" s="112">
        <v>7</v>
      </c>
      <c r="B13" s="277"/>
      <c r="C13" s="278"/>
      <c r="D13" s="2" t="s">
        <v>89</v>
      </c>
      <c r="E13" s="3" t="s">
        <v>90</v>
      </c>
      <c r="F13" s="3" t="s">
        <v>91</v>
      </c>
      <c r="G13" s="3" t="s">
        <v>83</v>
      </c>
      <c r="H13" s="82" t="s">
        <v>60</v>
      </c>
      <c r="I13" s="66">
        <v>3</v>
      </c>
      <c r="J13" s="34" t="str">
        <f>IF(I13=1,"RARO",IF(I13=2,"IMPROBABLE",IF(I13=3,"POSIBLE",IF(I13=4,"PROBABLE",IF(I13=5,"CASI SEGURO",null)))))</f>
        <v>POSIBLE</v>
      </c>
      <c r="K13" s="61" t="str">
        <f>IF(L13=1,"INSIGNIFICANTE",IF(L13=2,"MENOR",IF(L13=3,"MODERADO",IF(L13=4,"MAYOR",IF(L13=5,"CATASTRÓFICO",null)))))</f>
        <v>MODERADO</v>
      </c>
      <c r="L13" s="39">
        <v>3</v>
      </c>
      <c r="M13" s="38">
        <f>I13*L13</f>
        <v>9</v>
      </c>
      <c r="N13" s="26" t="s">
        <v>55</v>
      </c>
      <c r="O13" s="32" t="s">
        <v>92</v>
      </c>
      <c r="P13" s="4" t="s">
        <v>50</v>
      </c>
      <c r="Q13" s="4"/>
      <c r="R13" s="4" t="s">
        <v>47</v>
      </c>
      <c r="S13" s="4" t="s">
        <v>47</v>
      </c>
      <c r="T13" s="4" t="s">
        <v>47</v>
      </c>
      <c r="U13" s="115" t="s">
        <v>93</v>
      </c>
      <c r="V13" s="21">
        <v>2</v>
      </c>
      <c r="W13" s="21">
        <v>2</v>
      </c>
      <c r="X13" s="30">
        <f>V13*W13</f>
        <v>4</v>
      </c>
      <c r="Y13" s="6" t="s">
        <v>94</v>
      </c>
      <c r="Z13" s="2" t="s">
        <v>95</v>
      </c>
      <c r="AA13" s="2" t="s">
        <v>87</v>
      </c>
      <c r="AB13" s="140" t="s">
        <v>96</v>
      </c>
      <c r="AC13" s="210" t="s">
        <v>330</v>
      </c>
    </row>
    <row r="14" spans="1:29" ht="77.25" thickBot="1" x14ac:dyDescent="0.35">
      <c r="A14" s="112">
        <v>8</v>
      </c>
      <c r="B14" s="274"/>
      <c r="C14" s="276"/>
      <c r="D14" s="106" t="s">
        <v>97</v>
      </c>
      <c r="E14" s="183" t="s">
        <v>98</v>
      </c>
      <c r="F14" s="183" t="s">
        <v>99</v>
      </c>
      <c r="G14" s="183" t="s">
        <v>83</v>
      </c>
      <c r="H14" s="184" t="s">
        <v>47</v>
      </c>
      <c r="I14" s="67">
        <v>4</v>
      </c>
      <c r="J14" s="70" t="str">
        <f>IF(I14=1,"RARO",IF(I14=2,"IMPROBABLE",IF(I14=3,"POSIBLE",IF(I14=4,"PROBABLE",IF(I14=5,"CASI SEGURO",null)))))</f>
        <v>PROBABLE</v>
      </c>
      <c r="K14" s="95" t="str">
        <f>IF(L14=1,"INSIGNIFICANTE",IF(L14=2,"MENOR",IF(L14=3,"MODERADO",IF(L14=4,"MAYOR",IF(L14=5,"CATASTRÓFICO",null)))))</f>
        <v>MAYOR</v>
      </c>
      <c r="L14" s="40">
        <v>4</v>
      </c>
      <c r="M14" s="96">
        <f>I14*L14</f>
        <v>16</v>
      </c>
      <c r="N14" s="185" t="s">
        <v>48</v>
      </c>
      <c r="O14" s="186" t="s">
        <v>100</v>
      </c>
      <c r="P14" s="183" t="s">
        <v>50</v>
      </c>
      <c r="Q14" s="187"/>
      <c r="R14" s="183" t="s">
        <v>47</v>
      </c>
      <c r="S14" s="183" t="s">
        <v>47</v>
      </c>
      <c r="T14" s="183" t="s">
        <v>47</v>
      </c>
      <c r="U14" s="157" t="s">
        <v>101</v>
      </c>
      <c r="V14" s="98">
        <v>1</v>
      </c>
      <c r="W14" s="98">
        <v>2</v>
      </c>
      <c r="X14" s="99">
        <f>V14*W14</f>
        <v>2</v>
      </c>
      <c r="Y14" s="183" t="s">
        <v>102</v>
      </c>
      <c r="Z14" s="93" t="s">
        <v>103</v>
      </c>
      <c r="AA14" s="93" t="s">
        <v>87</v>
      </c>
      <c r="AB14" s="188" t="s">
        <v>104</v>
      </c>
      <c r="AC14" s="189" t="s">
        <v>299</v>
      </c>
    </row>
    <row r="15" spans="1:29" ht="89.25" x14ac:dyDescent="0.3">
      <c r="A15" s="112">
        <v>9</v>
      </c>
      <c r="B15" s="273" t="s">
        <v>105</v>
      </c>
      <c r="C15" s="279" t="s">
        <v>206</v>
      </c>
      <c r="D15" s="101" t="s">
        <v>108</v>
      </c>
      <c r="E15" s="104" t="s">
        <v>207</v>
      </c>
      <c r="F15" s="190" t="s">
        <v>211</v>
      </c>
      <c r="G15" s="190" t="s">
        <v>110</v>
      </c>
      <c r="H15" s="86" t="s">
        <v>47</v>
      </c>
      <c r="I15" s="64">
        <v>3</v>
      </c>
      <c r="J15" s="65" t="str">
        <f>IF(I15=1,"RARO",IF(I15=2,"IMPROBABLE",IF(I15=3,"POSIBLE",IF(I15=4,"PROBABLE",IF(I15=5,"CASI SEGURO",null)))))</f>
        <v>POSIBLE</v>
      </c>
      <c r="K15" s="87" t="str">
        <f>IF(L15=1,"INSIGNIFICANTE",IF(L15=2,"MENOR",IF(L15=3,"MODERADO",IF(L15=4,"MAYOR",IF(L15=5,"CATASTRÓFICO",null)))))</f>
        <v>CATASTRÓFICO</v>
      </c>
      <c r="L15" s="88">
        <v>5</v>
      </c>
      <c r="M15" s="88">
        <f t="shared" si="0"/>
        <v>15</v>
      </c>
      <c r="N15" s="25" t="s">
        <v>48</v>
      </c>
      <c r="O15" s="100" t="s">
        <v>208</v>
      </c>
      <c r="P15" s="24" t="s">
        <v>50</v>
      </c>
      <c r="Q15" s="24"/>
      <c r="R15" s="24" t="s">
        <v>47</v>
      </c>
      <c r="S15" s="24" t="s">
        <v>47</v>
      </c>
      <c r="T15" s="24" t="s">
        <v>47</v>
      </c>
      <c r="U15" s="174" t="s">
        <v>93</v>
      </c>
      <c r="V15" s="91">
        <v>2</v>
      </c>
      <c r="W15" s="91">
        <v>2</v>
      </c>
      <c r="X15" s="92">
        <f t="shared" si="1"/>
        <v>4</v>
      </c>
      <c r="Y15" s="100" t="s">
        <v>215</v>
      </c>
      <c r="Z15" s="24" t="s">
        <v>105</v>
      </c>
      <c r="AA15" s="24" t="s">
        <v>210</v>
      </c>
      <c r="AB15" s="139" t="s">
        <v>209</v>
      </c>
      <c r="AC15" s="146" t="s">
        <v>320</v>
      </c>
    </row>
    <row r="16" spans="1:29" ht="90" thickBot="1" x14ac:dyDescent="0.35">
      <c r="A16" s="112">
        <v>10</v>
      </c>
      <c r="B16" s="274"/>
      <c r="C16" s="281"/>
      <c r="D16" s="29" t="s">
        <v>111</v>
      </c>
      <c r="E16" s="106" t="s">
        <v>212</v>
      </c>
      <c r="F16" s="113" t="s">
        <v>109</v>
      </c>
      <c r="G16" s="113" t="s">
        <v>106</v>
      </c>
      <c r="H16" s="184" t="s">
        <v>47</v>
      </c>
      <c r="I16" s="67">
        <v>2</v>
      </c>
      <c r="J16" s="70" t="str">
        <f>IF(I16=1,"RARO",IF(I16=2,"IMPROBABLE",IF(I16=3,"POSIBLE",IF(I16=4,"PROBABLE",IF(I16=5,"CASI SEGURO",null)))))</f>
        <v>IMPROBABLE</v>
      </c>
      <c r="K16" s="95" t="str">
        <f>IF(L16=1,"INSIGNIFICANTE",IF(L16=2,"MENOR",IF(L16=3,"MODERADO",IF(L16=4,"MAYOR",IF(L16=5,"CATASTRÓFICO",null)))))</f>
        <v>CATASTRÓFICO</v>
      </c>
      <c r="L16" s="40">
        <v>5</v>
      </c>
      <c r="M16" s="96">
        <f t="shared" si="0"/>
        <v>10</v>
      </c>
      <c r="N16" s="35" t="s">
        <v>48</v>
      </c>
      <c r="O16" s="33" t="s">
        <v>213</v>
      </c>
      <c r="P16" s="28" t="s">
        <v>214</v>
      </c>
      <c r="Q16" s="28"/>
      <c r="R16" s="28" t="s">
        <v>47</v>
      </c>
      <c r="S16" s="28" t="s">
        <v>47</v>
      </c>
      <c r="T16" s="28" t="s">
        <v>47</v>
      </c>
      <c r="U16" s="157" t="s">
        <v>93</v>
      </c>
      <c r="V16" s="98">
        <v>2</v>
      </c>
      <c r="W16" s="98">
        <v>2</v>
      </c>
      <c r="X16" s="99">
        <f t="shared" si="1"/>
        <v>4</v>
      </c>
      <c r="Y16" s="158" t="s">
        <v>215</v>
      </c>
      <c r="Z16" s="28" t="s">
        <v>105</v>
      </c>
      <c r="AA16" s="28" t="s">
        <v>210</v>
      </c>
      <c r="AB16" s="137" t="s">
        <v>209</v>
      </c>
      <c r="AC16" s="148" t="s">
        <v>320</v>
      </c>
    </row>
    <row r="17" spans="1:29" ht="109.5" customHeight="1" x14ac:dyDescent="0.3">
      <c r="A17" s="112">
        <v>11</v>
      </c>
      <c r="B17" s="279" t="s">
        <v>112</v>
      </c>
      <c r="C17" s="285" t="s">
        <v>326</v>
      </c>
      <c r="D17" s="191" t="s">
        <v>157</v>
      </c>
      <c r="E17" s="101" t="s">
        <v>158</v>
      </c>
      <c r="F17" s="101" t="s">
        <v>164</v>
      </c>
      <c r="G17" s="85" t="s">
        <v>148</v>
      </c>
      <c r="H17" s="110" t="s">
        <v>60</v>
      </c>
      <c r="I17" s="64">
        <v>3</v>
      </c>
      <c r="J17" s="65" t="str">
        <f>IF(I17=1,"RARO",IF(I17=2,"IMPROBABLE",IF(I17=3,"POSIBLE",IF(I17=4,"PROBABLE",IF(I17=5,"CASI SEGURO",null)))))</f>
        <v>POSIBLE</v>
      </c>
      <c r="K17" s="87" t="str">
        <f>IF(L17=1,"INSIGNIFICANTE",IF(L17=2,"MENOR",IF(L17=3,"MODERADO",IF(L17=4,"MAYOR",IF(L17=5,"CATASTRÓFICO",null)))))</f>
        <v>MAYOR</v>
      </c>
      <c r="L17" s="88">
        <v>4</v>
      </c>
      <c r="M17" s="88">
        <f>I17*L17</f>
        <v>12</v>
      </c>
      <c r="N17" s="192" t="s">
        <v>48</v>
      </c>
      <c r="O17" s="101" t="s">
        <v>178</v>
      </c>
      <c r="P17" s="85" t="s">
        <v>50</v>
      </c>
      <c r="Q17" s="85"/>
      <c r="R17" s="85" t="s">
        <v>47</v>
      </c>
      <c r="S17" s="85" t="s">
        <v>47</v>
      </c>
      <c r="T17" s="85" t="s">
        <v>47</v>
      </c>
      <c r="U17" s="174" t="s">
        <v>65</v>
      </c>
      <c r="V17" s="91">
        <v>1</v>
      </c>
      <c r="W17" s="91">
        <v>2</v>
      </c>
      <c r="X17" s="92">
        <f>V17*W17</f>
        <v>2</v>
      </c>
      <c r="Y17" s="85" t="s">
        <v>179</v>
      </c>
      <c r="Z17" s="85" t="s">
        <v>167</v>
      </c>
      <c r="AA17" s="24" t="s">
        <v>67</v>
      </c>
      <c r="AB17" s="136" t="s">
        <v>113</v>
      </c>
      <c r="AC17" s="146" t="s">
        <v>114</v>
      </c>
    </row>
    <row r="18" spans="1:29" ht="127.5" x14ac:dyDescent="0.3">
      <c r="A18" s="112">
        <v>12</v>
      </c>
      <c r="B18" s="280"/>
      <c r="C18" s="286"/>
      <c r="D18" s="5" t="s">
        <v>159</v>
      </c>
      <c r="E18" s="5" t="s">
        <v>176</v>
      </c>
      <c r="F18" s="5" t="s">
        <v>177</v>
      </c>
      <c r="G18" s="5" t="s">
        <v>54</v>
      </c>
      <c r="H18" s="84" t="s">
        <v>60</v>
      </c>
      <c r="I18" s="66">
        <v>3</v>
      </c>
      <c r="J18" s="34" t="str">
        <f>IF(I18=1,"RARO",IF(I18=2,"IMPROBABLE",IF(I18=3,"POSIBLE",IF(I18=4,"PROBABLE",IF(I18=5,"CASI SEGURO",null)))))</f>
        <v>POSIBLE</v>
      </c>
      <c r="K18" s="61" t="str">
        <f>IF(L18=1,"INSIGNIFICANTE",IF(L18=2,"MENOR",IF(L18=3,"MODERADO",IF(L18=4,"MAYOR",IF(L18=5,"CATASTRÓFICO",null)))))</f>
        <v>MAYOR</v>
      </c>
      <c r="L18" s="39">
        <v>4</v>
      </c>
      <c r="M18" s="38">
        <f t="shared" si="0"/>
        <v>12</v>
      </c>
      <c r="N18" s="26" t="s">
        <v>48</v>
      </c>
      <c r="O18" s="31" t="s">
        <v>165</v>
      </c>
      <c r="P18" s="2" t="s">
        <v>50</v>
      </c>
      <c r="Q18" s="2"/>
      <c r="R18" s="2" t="s">
        <v>47</v>
      </c>
      <c r="S18" s="2" t="s">
        <v>47</v>
      </c>
      <c r="T18" s="2" t="s">
        <v>47</v>
      </c>
      <c r="U18" s="115" t="s">
        <v>166</v>
      </c>
      <c r="V18" s="21">
        <v>1</v>
      </c>
      <c r="W18" s="21">
        <v>2</v>
      </c>
      <c r="X18" s="30">
        <f t="shared" si="1"/>
        <v>2</v>
      </c>
      <c r="Y18" s="3" t="s">
        <v>180</v>
      </c>
      <c r="Z18" s="3" t="s">
        <v>181</v>
      </c>
      <c r="AA18" s="3" t="s">
        <v>168</v>
      </c>
      <c r="AB18" s="141" t="s">
        <v>182</v>
      </c>
      <c r="AC18" s="150" t="s">
        <v>321</v>
      </c>
    </row>
    <row r="19" spans="1:29" ht="89.25" x14ac:dyDescent="0.3">
      <c r="A19" s="112">
        <v>13</v>
      </c>
      <c r="B19" s="280"/>
      <c r="C19" s="286"/>
      <c r="D19" s="2" t="s">
        <v>160</v>
      </c>
      <c r="E19" s="6" t="s">
        <v>169</v>
      </c>
      <c r="F19" s="6" t="s">
        <v>170</v>
      </c>
      <c r="G19" s="6" t="s">
        <v>54</v>
      </c>
      <c r="H19" s="62" t="s">
        <v>47</v>
      </c>
      <c r="I19" s="66">
        <v>1</v>
      </c>
      <c r="J19" s="34" t="str">
        <f>IF(I19=1,"RARO",IF(I19=2,"IMPROBABLE",IF(I19=3,"POSIBLE",IF(I19=4,"PROBABLE",IF(I19=5,"CASI SEGURO",null)))))</f>
        <v>RARO</v>
      </c>
      <c r="K19" s="61" t="str">
        <f>IF(L19=1,"INSIGNIFICANTE",IF(L19=2,"MENOR",IF(L19=3,"MODERADO",IF(L19=4,"MAYOR",IF(L19=5,"CATASTRÓFICO",null)))))</f>
        <v>MAYOR</v>
      </c>
      <c r="L19" s="39">
        <v>4</v>
      </c>
      <c r="M19" s="38">
        <f t="shared" si="0"/>
        <v>4</v>
      </c>
      <c r="N19" s="26" t="s">
        <v>55</v>
      </c>
      <c r="O19" s="31" t="s">
        <v>171</v>
      </c>
      <c r="P19" s="2" t="s">
        <v>50</v>
      </c>
      <c r="Q19" s="2"/>
      <c r="R19" s="2" t="s">
        <v>47</v>
      </c>
      <c r="S19" s="2" t="s">
        <v>47</v>
      </c>
      <c r="T19" s="2" t="s">
        <v>47</v>
      </c>
      <c r="U19" s="115" t="s">
        <v>65</v>
      </c>
      <c r="V19" s="21">
        <v>1</v>
      </c>
      <c r="W19" s="21">
        <v>2</v>
      </c>
      <c r="X19" s="30">
        <f t="shared" si="1"/>
        <v>2</v>
      </c>
      <c r="Y19" s="31" t="s">
        <v>172</v>
      </c>
      <c r="Z19" s="3" t="s">
        <v>174</v>
      </c>
      <c r="AA19" s="3" t="s">
        <v>175</v>
      </c>
      <c r="AB19" s="140" t="s">
        <v>173</v>
      </c>
      <c r="AC19" s="150" t="s">
        <v>322</v>
      </c>
    </row>
    <row r="20" spans="1:29" ht="217.5" customHeight="1" x14ac:dyDescent="0.3">
      <c r="A20" s="112">
        <v>14</v>
      </c>
      <c r="B20" s="280"/>
      <c r="C20" s="286"/>
      <c r="D20" s="6" t="s">
        <v>116</v>
      </c>
      <c r="E20" s="9" t="s">
        <v>117</v>
      </c>
      <c r="F20" s="6" t="s">
        <v>183</v>
      </c>
      <c r="G20" s="6" t="s">
        <v>54</v>
      </c>
      <c r="H20" s="82" t="s">
        <v>60</v>
      </c>
      <c r="I20" s="66">
        <v>3</v>
      </c>
      <c r="J20" s="34" t="str">
        <f>IF(I20=1,"RARO",IF(I20=2,"IMPROBABLE",IF(I20=3,"POSIBLE",IF(I20=4,"PROBABLE",IF(I20=5,"CASI SEGURO",null)))))</f>
        <v>POSIBLE</v>
      </c>
      <c r="K20" s="61" t="str">
        <f>IF(L20=1,"INSIGNIFICANTE",IF(L20=2,"MENOR",IF(L20=3,"MODERADO",IF(L20=4,"MAYOR",IF(L20=5,"CATASTRÓFICO",null)))))</f>
        <v>MAYOR</v>
      </c>
      <c r="L20" s="39">
        <v>4</v>
      </c>
      <c r="M20" s="38">
        <f t="shared" si="0"/>
        <v>12</v>
      </c>
      <c r="N20" s="26" t="s">
        <v>48</v>
      </c>
      <c r="O20" s="31" t="s">
        <v>184</v>
      </c>
      <c r="P20" s="2" t="s">
        <v>50</v>
      </c>
      <c r="Q20" s="2"/>
      <c r="R20" s="2" t="s">
        <v>47</v>
      </c>
      <c r="S20" s="2" t="s">
        <v>47</v>
      </c>
      <c r="T20" s="2" t="s">
        <v>47</v>
      </c>
      <c r="U20" s="83" t="s">
        <v>115</v>
      </c>
      <c r="V20" s="21">
        <v>1</v>
      </c>
      <c r="W20" s="21">
        <v>3</v>
      </c>
      <c r="X20" s="30">
        <f t="shared" si="1"/>
        <v>3</v>
      </c>
      <c r="Y20" s="3" t="s">
        <v>184</v>
      </c>
      <c r="Z20" s="3" t="s">
        <v>186</v>
      </c>
      <c r="AA20" s="3" t="s">
        <v>175</v>
      </c>
      <c r="AB20" s="141" t="s">
        <v>185</v>
      </c>
      <c r="AC20" s="150" t="s">
        <v>323</v>
      </c>
    </row>
    <row r="21" spans="1:29" ht="58.5" customHeight="1" x14ac:dyDescent="0.3">
      <c r="A21" s="112">
        <v>15</v>
      </c>
      <c r="B21" s="280"/>
      <c r="C21" s="286"/>
      <c r="D21" s="6" t="s">
        <v>118</v>
      </c>
      <c r="E21" s="6" t="s">
        <v>119</v>
      </c>
      <c r="F21" s="6" t="s">
        <v>187</v>
      </c>
      <c r="G21" s="6" t="s">
        <v>54</v>
      </c>
      <c r="H21" s="62" t="s">
        <v>47</v>
      </c>
      <c r="I21" s="66">
        <v>2</v>
      </c>
      <c r="J21" s="34" t="str">
        <f>IF(I21=1,"RARO",IF(I21=2,"IMPROBABLE",IF(I21=3,"POSIBLE",IF(I21=4,"PROBABLE",IF(I21=5,"CASI SEGURO",null)))))</f>
        <v>IMPROBABLE</v>
      </c>
      <c r="K21" s="61" t="str">
        <f>IF(L21=1,"INSIGNIFICANTE",IF(L21=2,"MENOR",IF(L21=3,"MODERADO",IF(L21=4,"MAYOR",IF(L21=5,"CATASTRÓFICO",null)))))</f>
        <v>MAYOR</v>
      </c>
      <c r="L21" s="39">
        <v>4</v>
      </c>
      <c r="M21" s="38">
        <f t="shared" si="0"/>
        <v>8</v>
      </c>
      <c r="N21" s="26" t="s">
        <v>55</v>
      </c>
      <c r="O21" s="31" t="s">
        <v>188</v>
      </c>
      <c r="P21" s="2" t="s">
        <v>50</v>
      </c>
      <c r="Q21" s="2"/>
      <c r="R21" s="2" t="s">
        <v>47</v>
      </c>
      <c r="S21" s="2" t="s">
        <v>47</v>
      </c>
      <c r="T21" s="2" t="s">
        <v>47</v>
      </c>
      <c r="U21" s="115" t="s">
        <v>65</v>
      </c>
      <c r="V21" s="21">
        <v>1</v>
      </c>
      <c r="W21" s="21">
        <v>2</v>
      </c>
      <c r="X21" s="30">
        <f t="shared" si="1"/>
        <v>2</v>
      </c>
      <c r="Y21" s="3" t="s">
        <v>189</v>
      </c>
      <c r="Z21" s="3" t="s">
        <v>190</v>
      </c>
      <c r="AA21" s="3" t="s">
        <v>168</v>
      </c>
      <c r="AB21" s="141" t="s">
        <v>191</v>
      </c>
      <c r="AC21" s="150" t="s">
        <v>324</v>
      </c>
    </row>
    <row r="22" spans="1:29" ht="38.25" x14ac:dyDescent="0.3">
      <c r="A22" s="112">
        <v>16</v>
      </c>
      <c r="B22" s="280"/>
      <c r="C22" s="286"/>
      <c r="D22" s="6" t="s">
        <v>161</v>
      </c>
      <c r="E22" s="6" t="s">
        <v>162</v>
      </c>
      <c r="F22" s="6" t="s">
        <v>192</v>
      </c>
      <c r="G22" s="6" t="s">
        <v>54</v>
      </c>
      <c r="H22" s="62" t="s">
        <v>47</v>
      </c>
      <c r="I22" s="66">
        <v>2</v>
      </c>
      <c r="J22" s="34" t="str">
        <f>IF(I22=1,"RARO",IF(I22=2,"IMPROBABLE",IF(I22=3,"POSIBLE",IF(I22=4,"PROBABLE",IF(I22=5,"CASI SEGURO",null)))))</f>
        <v>IMPROBABLE</v>
      </c>
      <c r="K22" s="61" t="str">
        <f>IF(L22=1,"INSIGNIFICANTE",IF(L22=2,"MENOR",IF(L22=3,"MODERADO",IF(L22=4,"MAYOR",IF(L22=5,"CATASTRÓFICO",null)))))</f>
        <v>CATASTRÓFICO</v>
      </c>
      <c r="L22" s="39">
        <v>5</v>
      </c>
      <c r="M22" s="38">
        <f>I22*L22</f>
        <v>10</v>
      </c>
      <c r="N22" s="26" t="s">
        <v>48</v>
      </c>
      <c r="O22" s="31" t="s">
        <v>193</v>
      </c>
      <c r="P22" s="2" t="s">
        <v>50</v>
      </c>
      <c r="Q22" s="2"/>
      <c r="R22" s="2" t="s">
        <v>60</v>
      </c>
      <c r="S22" s="2" t="s">
        <v>47</v>
      </c>
      <c r="T22" s="2" t="s">
        <v>47</v>
      </c>
      <c r="U22" s="115" t="s">
        <v>65</v>
      </c>
      <c r="V22" s="21">
        <v>1</v>
      </c>
      <c r="W22" s="21">
        <v>2</v>
      </c>
      <c r="X22" s="30">
        <f>V22*W22</f>
        <v>2</v>
      </c>
      <c r="Y22" s="3" t="s">
        <v>194</v>
      </c>
      <c r="Z22" s="3" t="s">
        <v>195</v>
      </c>
      <c r="AA22" s="3" t="s">
        <v>168</v>
      </c>
      <c r="AB22" s="141" t="s">
        <v>196</v>
      </c>
      <c r="AC22" s="150" t="s">
        <v>328</v>
      </c>
    </row>
    <row r="23" spans="1:29" ht="117.75" customHeight="1" x14ac:dyDescent="0.3">
      <c r="A23" s="112">
        <v>17</v>
      </c>
      <c r="B23" s="280"/>
      <c r="C23" s="286"/>
      <c r="D23" s="6" t="s">
        <v>163</v>
      </c>
      <c r="E23" s="6" t="s">
        <v>120</v>
      </c>
      <c r="F23" s="6" t="s">
        <v>197</v>
      </c>
      <c r="G23" s="6" t="s">
        <v>54</v>
      </c>
      <c r="H23" s="82" t="s">
        <v>60</v>
      </c>
      <c r="I23" s="66">
        <v>2</v>
      </c>
      <c r="J23" s="34" t="str">
        <f>IF(I23=1,"RARO",IF(I23=2,"IMPROBABLE",IF(I23=3,"POSIBLE",IF(I23=4,"PROBABLE",IF(I23=5,"CASI SEGURO",null)))))</f>
        <v>IMPROBABLE</v>
      </c>
      <c r="K23" s="61" t="str">
        <f>IF(L23=1,"INSIGNIFICANTE",IF(L23=2,"MENOR",IF(L23=3,"MODERADO",IF(L23=4,"MAYOR",IF(L23=5,"CATASTRÓFICO",null)))))</f>
        <v>MAYOR</v>
      </c>
      <c r="L23" s="39">
        <v>4</v>
      </c>
      <c r="M23" s="38">
        <f>I23*L23</f>
        <v>8</v>
      </c>
      <c r="N23" s="26" t="s">
        <v>55</v>
      </c>
      <c r="O23" s="31" t="s">
        <v>198</v>
      </c>
      <c r="P23" s="2" t="s">
        <v>50</v>
      </c>
      <c r="Q23" s="2"/>
      <c r="R23" s="2" t="s">
        <v>60</v>
      </c>
      <c r="S23" s="2" t="s">
        <v>47</v>
      </c>
      <c r="T23" s="2" t="s">
        <v>47</v>
      </c>
      <c r="U23" s="115" t="s">
        <v>65</v>
      </c>
      <c r="V23" s="21">
        <v>1</v>
      </c>
      <c r="W23" s="21">
        <v>2</v>
      </c>
      <c r="X23" s="30">
        <f>V23*W23</f>
        <v>2</v>
      </c>
      <c r="Y23" s="3" t="s">
        <v>199</v>
      </c>
      <c r="Z23" s="3" t="s">
        <v>195</v>
      </c>
      <c r="AA23" s="3" t="s">
        <v>168</v>
      </c>
      <c r="AB23" s="141" t="s">
        <v>200</v>
      </c>
      <c r="AC23" s="150" t="s">
        <v>310</v>
      </c>
    </row>
    <row r="24" spans="1:29" ht="95.25" customHeight="1" thickBot="1" x14ac:dyDescent="0.35">
      <c r="A24" s="112">
        <v>18</v>
      </c>
      <c r="B24" s="281"/>
      <c r="C24" s="287"/>
      <c r="D24" s="113" t="s">
        <v>201</v>
      </c>
      <c r="E24" s="193" t="s">
        <v>121</v>
      </c>
      <c r="F24" s="193" t="s">
        <v>202</v>
      </c>
      <c r="G24" s="193" t="s">
        <v>54</v>
      </c>
      <c r="H24" s="114" t="s">
        <v>60</v>
      </c>
      <c r="I24" s="67">
        <v>2</v>
      </c>
      <c r="J24" s="70" t="str">
        <f>IF(I24=1,"RARO",IF(I24=2,"IMPROBABLE",IF(I24=3,"POSIBLE",IF(I24=4,"PROBABLE",IF(I24=5,"CASI SEGURO",null)))))</f>
        <v>IMPROBABLE</v>
      </c>
      <c r="K24" s="95" t="str">
        <f>IF(L24=1,"INSIGNIFICANTE",IF(L24=2,"MENOR",IF(L24=3,"MODERADO",IF(L24=4,"MAYOR",IF(L24=5,"CATASTRÓFICO",null)))))</f>
        <v>MAYOR</v>
      </c>
      <c r="L24" s="40">
        <v>4</v>
      </c>
      <c r="M24" s="96">
        <f>I24*L24</f>
        <v>8</v>
      </c>
      <c r="N24" s="35" t="s">
        <v>55</v>
      </c>
      <c r="O24" s="33" t="s">
        <v>203</v>
      </c>
      <c r="P24" s="28" t="s">
        <v>50</v>
      </c>
      <c r="Q24" s="28"/>
      <c r="R24" s="28" t="s">
        <v>47</v>
      </c>
      <c r="S24" s="28" t="s">
        <v>47</v>
      </c>
      <c r="T24" s="28" t="s">
        <v>47</v>
      </c>
      <c r="U24" s="157" t="s">
        <v>65</v>
      </c>
      <c r="V24" s="98">
        <v>1</v>
      </c>
      <c r="W24" s="98">
        <v>2</v>
      </c>
      <c r="X24" s="99">
        <f>V24*W24</f>
        <v>2</v>
      </c>
      <c r="Y24" s="175" t="s">
        <v>204</v>
      </c>
      <c r="Z24" s="175" t="s">
        <v>195</v>
      </c>
      <c r="AA24" s="175" t="s">
        <v>168</v>
      </c>
      <c r="AB24" s="194" t="s">
        <v>205</v>
      </c>
      <c r="AC24" s="195" t="s">
        <v>309</v>
      </c>
    </row>
    <row r="25" spans="1:29" ht="114.75" x14ac:dyDescent="0.3">
      <c r="A25" s="112">
        <v>19</v>
      </c>
      <c r="B25" s="279" t="s">
        <v>122</v>
      </c>
      <c r="C25" s="282" t="s">
        <v>229</v>
      </c>
      <c r="D25" s="109" t="s">
        <v>123</v>
      </c>
      <c r="E25" s="109" t="s">
        <v>232</v>
      </c>
      <c r="F25" s="109" t="s">
        <v>230</v>
      </c>
      <c r="G25" s="109" t="s">
        <v>106</v>
      </c>
      <c r="H25" s="110" t="s">
        <v>60</v>
      </c>
      <c r="I25" s="64">
        <v>3</v>
      </c>
      <c r="J25" s="65" t="str">
        <f>IF(I25=1,"RARO",IF(I25=2,"IMPROBABLE",IF(I25=3,"POSIBLE",IF(I25=4,"PROBABLE",IF(I25=5,"CASI SEGURO",null)))))</f>
        <v>POSIBLE</v>
      </c>
      <c r="K25" s="87" t="str">
        <f>IF(L25=1,"INSIGNIFICANTE",IF(L25=2,"MENOR",IF(L25=3,"MODERADO",IF(L25=4,"MAYOR",IF(L25=5,"CATASTRÓFICO",null)))))</f>
        <v>MAYOR</v>
      </c>
      <c r="L25" s="88">
        <v>4</v>
      </c>
      <c r="M25" s="88">
        <f t="shared" si="0"/>
        <v>12</v>
      </c>
      <c r="N25" s="25" t="s">
        <v>48</v>
      </c>
      <c r="O25" s="100" t="s">
        <v>124</v>
      </c>
      <c r="P25" s="24" t="s">
        <v>50</v>
      </c>
      <c r="Q25" s="24"/>
      <c r="R25" s="24" t="s">
        <v>47</v>
      </c>
      <c r="S25" s="24" t="s">
        <v>47</v>
      </c>
      <c r="T25" s="24" t="s">
        <v>47</v>
      </c>
      <c r="U25" s="174" t="s">
        <v>231</v>
      </c>
      <c r="V25" s="91">
        <v>2</v>
      </c>
      <c r="W25" s="91">
        <v>2</v>
      </c>
      <c r="X25" s="92">
        <f t="shared" si="1"/>
        <v>4</v>
      </c>
      <c r="Y25" s="85" t="s">
        <v>233</v>
      </c>
      <c r="Z25" s="85" t="s">
        <v>234</v>
      </c>
      <c r="AA25" s="85" t="s">
        <v>235</v>
      </c>
      <c r="AB25" s="142" t="s">
        <v>236</v>
      </c>
      <c r="AC25" s="146" t="s">
        <v>329</v>
      </c>
    </row>
    <row r="26" spans="1:29" ht="72" customHeight="1" x14ac:dyDescent="0.3">
      <c r="A26" s="112">
        <v>20</v>
      </c>
      <c r="B26" s="280"/>
      <c r="C26" s="283"/>
      <c r="D26" s="2" t="s">
        <v>126</v>
      </c>
      <c r="E26" s="2" t="s">
        <v>237</v>
      </c>
      <c r="F26" s="2" t="s">
        <v>125</v>
      </c>
      <c r="G26" s="2" t="s">
        <v>46</v>
      </c>
      <c r="H26" s="84" t="s">
        <v>60</v>
      </c>
      <c r="I26" s="66">
        <v>4</v>
      </c>
      <c r="J26" s="34" t="str">
        <f>IF(I26=1,"RARO",IF(I26=2,"IMPROBABLE",IF(I26=3,"POSIBLE",IF(I26=4,"PROBABLE",IF(I26=5,"CASI SEGURO",null)))))</f>
        <v>PROBABLE</v>
      </c>
      <c r="K26" s="61" t="str">
        <f>IF(L26=1,"INSIGNIFICANTE",IF(L26=2,"MENOR",IF(L26=3,"MODERADO",IF(L26=4,"MAYOR",IF(L26=5,"CATASTRÓFICO",null)))))</f>
        <v>MAYOR</v>
      </c>
      <c r="L26" s="39">
        <v>4</v>
      </c>
      <c r="M26" s="38">
        <f>I26*L26</f>
        <v>16</v>
      </c>
      <c r="N26" s="26" t="s">
        <v>48</v>
      </c>
      <c r="O26" s="31" t="s">
        <v>241</v>
      </c>
      <c r="P26" s="2" t="s">
        <v>50</v>
      </c>
      <c r="Q26" s="2"/>
      <c r="R26" s="3" t="s">
        <v>47</v>
      </c>
      <c r="S26" s="3" t="s">
        <v>47</v>
      </c>
      <c r="T26" s="3" t="s">
        <v>47</v>
      </c>
      <c r="U26" s="83" t="s">
        <v>238</v>
      </c>
      <c r="V26" s="21">
        <v>3</v>
      </c>
      <c r="W26" s="21">
        <v>2</v>
      </c>
      <c r="X26" s="30">
        <f>V26*W26</f>
        <v>6</v>
      </c>
      <c r="Y26" s="2" t="s">
        <v>240</v>
      </c>
      <c r="Z26" s="2" t="s">
        <v>239</v>
      </c>
      <c r="AA26" s="2" t="s">
        <v>242</v>
      </c>
      <c r="AB26" s="140" t="s">
        <v>243</v>
      </c>
      <c r="AC26" s="147" t="s">
        <v>308</v>
      </c>
    </row>
    <row r="27" spans="1:29" ht="77.25" thickBot="1" x14ac:dyDescent="0.35">
      <c r="A27" s="112">
        <v>21</v>
      </c>
      <c r="B27" s="281"/>
      <c r="C27" s="284"/>
      <c r="D27" s="28" t="s">
        <v>244</v>
      </c>
      <c r="E27" s="28" t="s">
        <v>245</v>
      </c>
      <c r="F27" s="28" t="s">
        <v>246</v>
      </c>
      <c r="G27" s="28" t="s">
        <v>106</v>
      </c>
      <c r="H27" s="107" t="s">
        <v>47</v>
      </c>
      <c r="I27" s="67">
        <v>4</v>
      </c>
      <c r="J27" s="70" t="str">
        <f>IF(I27=1,"RARO",IF(I27=2,"IMPROBABLE",IF(I27=3,"POSIBLE",IF(I27=4,"PROBABLE",IF(I27=5,"CASI SEGURO",null)))))</f>
        <v>PROBABLE</v>
      </c>
      <c r="K27" s="95" t="str">
        <f>IF(L27=1,"INSIGNIFICANTE",IF(L27=2,"MENOR",IF(L27=3,"MODERADO",IF(L27=4,"MAYOR",IF(L27=5,"CATASTRÓFICO",null)))))</f>
        <v>MAYOR</v>
      </c>
      <c r="L27" s="40">
        <v>4</v>
      </c>
      <c r="M27" s="96">
        <f>I27*L27</f>
        <v>16</v>
      </c>
      <c r="N27" s="35" t="s">
        <v>48</v>
      </c>
      <c r="O27" s="33" t="s">
        <v>247</v>
      </c>
      <c r="P27" s="28" t="s">
        <v>50</v>
      </c>
      <c r="Q27" s="28"/>
      <c r="R27" s="28" t="s">
        <v>60</v>
      </c>
      <c r="S27" s="28" t="s">
        <v>47</v>
      </c>
      <c r="T27" s="28" t="s">
        <v>47</v>
      </c>
      <c r="U27" s="97" t="s">
        <v>115</v>
      </c>
      <c r="V27" s="98">
        <v>1</v>
      </c>
      <c r="W27" s="98">
        <v>3</v>
      </c>
      <c r="X27" s="99">
        <f>V27*W27</f>
        <v>3</v>
      </c>
      <c r="Y27" s="28" t="s">
        <v>249</v>
      </c>
      <c r="Z27" s="28" t="s">
        <v>250</v>
      </c>
      <c r="AA27" s="28" t="s">
        <v>242</v>
      </c>
      <c r="AB27" s="143" t="s">
        <v>248</v>
      </c>
      <c r="AC27" s="148" t="s">
        <v>307</v>
      </c>
    </row>
    <row r="28" spans="1:29" ht="121.5" customHeight="1" thickBot="1" x14ac:dyDescent="0.35">
      <c r="A28" s="112">
        <v>22</v>
      </c>
      <c r="B28" s="116" t="s">
        <v>127</v>
      </c>
      <c r="C28" s="117" t="s">
        <v>156</v>
      </c>
      <c r="D28" s="24" t="s">
        <v>221</v>
      </c>
      <c r="E28" s="24" t="s">
        <v>222</v>
      </c>
      <c r="F28" s="24" t="s">
        <v>223</v>
      </c>
      <c r="G28" s="24" t="s">
        <v>46</v>
      </c>
      <c r="H28" s="108" t="s">
        <v>60</v>
      </c>
      <c r="I28" s="64">
        <v>2</v>
      </c>
      <c r="J28" s="65" t="str">
        <f>IF(I28=1,"RARO",IF(I28=2,"IMPROBABLE",IF(I28=3,"POSIBLE",IF(I28=4,"PROBABLE",IF(I28=5,"CASI SEGURO",null)))))</f>
        <v>IMPROBABLE</v>
      </c>
      <c r="K28" s="87" t="str">
        <f>IF(L28=1,"INSIGNIFICANTE",IF(L28=2,"MENOR",IF(L28=3,"MODERADO",IF(L28=4,"MAYOR",IF(L28=5,"CATASTRÓFICO",null)))))</f>
        <v>MODERADO</v>
      </c>
      <c r="L28" s="88">
        <v>3</v>
      </c>
      <c r="M28" s="88">
        <f t="shared" ref="M28:M34" si="2">I28*L28</f>
        <v>6</v>
      </c>
      <c r="N28" s="25" t="s">
        <v>55</v>
      </c>
      <c r="O28" s="89" t="s">
        <v>224</v>
      </c>
      <c r="P28" s="85" t="s">
        <v>50</v>
      </c>
      <c r="Q28" s="85"/>
      <c r="R28" s="85" t="s">
        <v>47</v>
      </c>
      <c r="S28" s="85" t="s">
        <v>47</v>
      </c>
      <c r="T28" s="85" t="s">
        <v>47</v>
      </c>
      <c r="U28" s="115" t="s">
        <v>65</v>
      </c>
      <c r="V28" s="91">
        <v>1</v>
      </c>
      <c r="W28" s="91">
        <v>2</v>
      </c>
      <c r="X28" s="92">
        <f t="shared" ref="X28:X34" si="3">V28*W28</f>
        <v>2</v>
      </c>
      <c r="Y28" s="24" t="s">
        <v>225</v>
      </c>
      <c r="Z28" s="24" t="s">
        <v>226</v>
      </c>
      <c r="AA28" s="24" t="s">
        <v>227</v>
      </c>
      <c r="AB28" s="139" t="s">
        <v>228</v>
      </c>
      <c r="AC28" s="146" t="s">
        <v>306</v>
      </c>
    </row>
    <row r="29" spans="1:29" ht="137.25" customHeight="1" thickBot="1" x14ac:dyDescent="0.35">
      <c r="A29" s="112">
        <v>23</v>
      </c>
      <c r="B29" s="122" t="s">
        <v>128</v>
      </c>
      <c r="C29" s="123" t="s">
        <v>129</v>
      </c>
      <c r="D29" s="133" t="s">
        <v>130</v>
      </c>
      <c r="E29" s="124" t="s">
        <v>251</v>
      </c>
      <c r="F29" s="124" t="s">
        <v>252</v>
      </c>
      <c r="G29" s="124" t="s">
        <v>107</v>
      </c>
      <c r="H29" s="125" t="s">
        <v>60</v>
      </c>
      <c r="I29" s="126">
        <v>4</v>
      </c>
      <c r="J29" s="127" t="str">
        <f>IF(I29=1,"RARO",IF(I29=2,"IMPROBABLE",IF(I29=3,"POSIBLE",IF(I29=4,"PROBABLE",IF(I29=5,"CASI SEGURO",null)))))</f>
        <v>PROBABLE</v>
      </c>
      <c r="K29" s="128" t="str">
        <f>IF(L29=1,"INSIGNIFICANTE",IF(L29=2,"MENOR",IF(L29=3,"MODERADO",IF(L29=4,"MAYOR",IF(L29=5,"CATASTRÓFICO",null)))))</f>
        <v>MAYOR</v>
      </c>
      <c r="L29" s="129">
        <v>4</v>
      </c>
      <c r="M29" s="129">
        <f t="shared" si="2"/>
        <v>16</v>
      </c>
      <c r="N29" s="130" t="s">
        <v>48</v>
      </c>
      <c r="O29" s="134" t="s">
        <v>253</v>
      </c>
      <c r="P29" s="124" t="s">
        <v>50</v>
      </c>
      <c r="Q29" s="124"/>
      <c r="R29" s="124" t="s">
        <v>47</v>
      </c>
      <c r="S29" s="124" t="s">
        <v>47</v>
      </c>
      <c r="T29" s="124" t="s">
        <v>47</v>
      </c>
      <c r="U29" s="135" t="s">
        <v>254</v>
      </c>
      <c r="V29" s="131">
        <v>2</v>
      </c>
      <c r="W29" s="131">
        <v>3</v>
      </c>
      <c r="X29" s="132">
        <f t="shared" si="3"/>
        <v>6</v>
      </c>
      <c r="Y29" s="124" t="s">
        <v>255</v>
      </c>
      <c r="Z29" s="124" t="s">
        <v>234</v>
      </c>
      <c r="AA29" s="124" t="s">
        <v>242</v>
      </c>
      <c r="AB29" s="144" t="s">
        <v>256</v>
      </c>
      <c r="AC29" s="151" t="s">
        <v>305</v>
      </c>
    </row>
    <row r="30" spans="1:29" ht="68.25" customHeight="1" x14ac:dyDescent="0.3">
      <c r="A30" s="112">
        <v>24</v>
      </c>
      <c r="B30" s="273" t="s">
        <v>131</v>
      </c>
      <c r="C30" s="275" t="s">
        <v>132</v>
      </c>
      <c r="D30" s="196" t="s">
        <v>258</v>
      </c>
      <c r="E30" s="196" t="s">
        <v>259</v>
      </c>
      <c r="F30" s="24" t="s">
        <v>267</v>
      </c>
      <c r="G30" s="197" t="s">
        <v>107</v>
      </c>
      <c r="H30" s="198" t="s">
        <v>47</v>
      </c>
      <c r="I30" s="64">
        <v>3</v>
      </c>
      <c r="J30" s="65" t="str">
        <f>IF(I30=1,"RARO",IF(I30=2,"IMPROBABLE",IF(I30=3,"POSIBLE",IF(I30=4,"PROBABLE",IF(I30=5,"CASI SEGURO",null)))))</f>
        <v>POSIBLE</v>
      </c>
      <c r="K30" s="87" t="str">
        <f>IF(L30=1,"INSIGNIFICANTE",IF(L30=2,"MENOR",IF(L30=3,"MODERADO",IF(L30=4,"MAYOR",IF(L30=5,"CATASTRÓFICO",null)))))</f>
        <v>CATASTRÓFICO</v>
      </c>
      <c r="L30" s="88">
        <v>5</v>
      </c>
      <c r="M30" s="88">
        <f t="shared" si="2"/>
        <v>15</v>
      </c>
      <c r="N30" s="102" t="s">
        <v>48</v>
      </c>
      <c r="O30" s="199" t="s">
        <v>268</v>
      </c>
      <c r="P30" s="24" t="s">
        <v>50</v>
      </c>
      <c r="Q30" s="24"/>
      <c r="R30" s="24" t="s">
        <v>47</v>
      </c>
      <c r="S30" s="24" t="s">
        <v>47</v>
      </c>
      <c r="T30" s="24" t="s">
        <v>47</v>
      </c>
      <c r="U30" s="90" t="s">
        <v>115</v>
      </c>
      <c r="V30" s="91">
        <v>1</v>
      </c>
      <c r="W30" s="200">
        <v>3</v>
      </c>
      <c r="X30" s="92">
        <f t="shared" si="3"/>
        <v>3</v>
      </c>
      <c r="Y30" s="24" t="s">
        <v>269</v>
      </c>
      <c r="Z30" s="24" t="s">
        <v>271</v>
      </c>
      <c r="AA30" s="24" t="s">
        <v>87</v>
      </c>
      <c r="AB30" s="139" t="s">
        <v>270</v>
      </c>
      <c r="AC30" s="146" t="s">
        <v>304</v>
      </c>
    </row>
    <row r="31" spans="1:29" ht="58.5" customHeight="1" x14ac:dyDescent="0.3">
      <c r="A31" s="112">
        <v>25</v>
      </c>
      <c r="B31" s="277"/>
      <c r="C31" s="278"/>
      <c r="D31" s="118" t="s">
        <v>260</v>
      </c>
      <c r="E31" s="118" t="s">
        <v>261</v>
      </c>
      <c r="F31" s="119" t="s">
        <v>267</v>
      </c>
      <c r="G31" s="10" t="s">
        <v>107</v>
      </c>
      <c r="H31" s="120" t="s">
        <v>60</v>
      </c>
      <c r="I31" s="66">
        <v>3</v>
      </c>
      <c r="J31" s="34" t="str">
        <f>IF(I31=1,"RARO",IF(I31=2,"IMPROBABLE",IF(I31=3,"POSIBLE",IF(I31=4,"PROBABLE",IF(I31=5,"CASI SEGURO",null)))))</f>
        <v>POSIBLE</v>
      </c>
      <c r="K31" s="61" t="str">
        <f>IF(L31=1,"INSIGNIFICANTE",IF(L31=2,"MENOR",IF(L31=3,"MODERADO",IF(L31=4,"MAYOR",IF(L31=5,"CATASTRÓFICO",null)))))</f>
        <v>MODERADO</v>
      </c>
      <c r="L31" s="39">
        <v>3</v>
      </c>
      <c r="M31" s="38">
        <f t="shared" si="2"/>
        <v>9</v>
      </c>
      <c r="N31" s="37" t="s">
        <v>55</v>
      </c>
      <c r="O31" s="121" t="s">
        <v>272</v>
      </c>
      <c r="P31" s="2" t="s">
        <v>50</v>
      </c>
      <c r="Q31" s="2"/>
      <c r="R31" s="2" t="s">
        <v>47</v>
      </c>
      <c r="S31" s="2" t="s">
        <v>47</v>
      </c>
      <c r="T31" s="2" t="s">
        <v>47</v>
      </c>
      <c r="U31" s="115" t="s">
        <v>65</v>
      </c>
      <c r="V31" s="21">
        <v>1</v>
      </c>
      <c r="W31" s="23">
        <v>2</v>
      </c>
      <c r="X31" s="30">
        <f t="shared" si="3"/>
        <v>2</v>
      </c>
      <c r="Y31" s="2" t="s">
        <v>269</v>
      </c>
      <c r="Z31" s="2" t="s">
        <v>271</v>
      </c>
      <c r="AA31" s="2" t="s">
        <v>87</v>
      </c>
      <c r="AB31" s="140" t="s">
        <v>276</v>
      </c>
      <c r="AC31" s="149" t="s">
        <v>304</v>
      </c>
    </row>
    <row r="32" spans="1:29" ht="76.5" x14ac:dyDescent="0.3">
      <c r="A32" s="112">
        <v>26</v>
      </c>
      <c r="B32" s="277"/>
      <c r="C32" s="278"/>
      <c r="D32" s="118" t="s">
        <v>262</v>
      </c>
      <c r="E32" s="118" t="s">
        <v>263</v>
      </c>
      <c r="F32" s="119" t="s">
        <v>267</v>
      </c>
      <c r="G32" s="10" t="s">
        <v>107</v>
      </c>
      <c r="H32" s="63" t="s">
        <v>47</v>
      </c>
      <c r="I32" s="66">
        <v>1</v>
      </c>
      <c r="J32" s="34" t="str">
        <f>IF(I32=1,"RARO",IF(I32=2,"IMPROBABLE",IF(I32=3,"POSIBLE",IF(I32=4,"PROBABLE",IF(I32=5,"CASI SEGURO",null)))))</f>
        <v>RARO</v>
      </c>
      <c r="K32" s="61" t="str">
        <f>IF(L32=1,"INSIGNIFICANTE",IF(L32=2,"MENOR",IF(L32=3,"MODERADO",IF(L32=4,"MAYOR",IF(L32=5,"CATASTRÓFICO",null)))))</f>
        <v>CATASTRÓFICO</v>
      </c>
      <c r="L32" s="39">
        <v>5</v>
      </c>
      <c r="M32" s="38">
        <f t="shared" si="2"/>
        <v>5</v>
      </c>
      <c r="N32" s="26" t="s">
        <v>55</v>
      </c>
      <c r="O32" s="121" t="s">
        <v>273</v>
      </c>
      <c r="P32" s="2" t="s">
        <v>50</v>
      </c>
      <c r="Q32" s="2"/>
      <c r="R32" s="2" t="s">
        <v>47</v>
      </c>
      <c r="S32" s="2" t="s">
        <v>47</v>
      </c>
      <c r="T32" s="2" t="s">
        <v>47</v>
      </c>
      <c r="U32" s="83" t="s">
        <v>115</v>
      </c>
      <c r="V32" s="21">
        <v>1</v>
      </c>
      <c r="W32" s="23">
        <v>3</v>
      </c>
      <c r="X32" s="30">
        <f t="shared" si="3"/>
        <v>3</v>
      </c>
      <c r="Y32" s="31" t="s">
        <v>277</v>
      </c>
      <c r="Z32" s="2" t="s">
        <v>271</v>
      </c>
      <c r="AA32" s="2" t="s">
        <v>87</v>
      </c>
      <c r="AB32" s="140" t="s">
        <v>278</v>
      </c>
      <c r="AC32" s="149" t="s">
        <v>304</v>
      </c>
    </row>
    <row r="33" spans="1:29" ht="63.75" x14ac:dyDescent="0.3">
      <c r="A33" s="112">
        <v>27</v>
      </c>
      <c r="B33" s="277"/>
      <c r="C33" s="278"/>
      <c r="D33" s="118" t="s">
        <v>264</v>
      </c>
      <c r="E33" s="118" t="s">
        <v>265</v>
      </c>
      <c r="F33" s="119" t="s">
        <v>267</v>
      </c>
      <c r="G33" s="10" t="s">
        <v>107</v>
      </c>
      <c r="H33" s="63" t="s">
        <v>47</v>
      </c>
      <c r="I33" s="66">
        <v>3</v>
      </c>
      <c r="J33" s="34" t="str">
        <f>IF(I33=1,"RARO",IF(I33=2,"IMPROBABLE",IF(I33=3,"POSIBLE",IF(I33=4,"PROBABLE",IF(I33=5,"CASI SEGURO",null)))))</f>
        <v>POSIBLE</v>
      </c>
      <c r="K33" s="61" t="str">
        <f>IF(L33=1,"INSIGNIFICANTE",IF(L33=2,"MENOR",IF(L33=3,"MODERADO",IF(L33=4,"MAYOR",IF(L33=5,"CATASTRÓFICO",null)))))</f>
        <v>MAYOR</v>
      </c>
      <c r="L33" s="39">
        <v>4</v>
      </c>
      <c r="M33" s="38">
        <f t="shared" si="2"/>
        <v>12</v>
      </c>
      <c r="N33" s="26" t="s">
        <v>48</v>
      </c>
      <c r="O33" s="121" t="s">
        <v>274</v>
      </c>
      <c r="P33" s="2" t="s">
        <v>50</v>
      </c>
      <c r="Q33" s="2"/>
      <c r="R33" s="2" t="s">
        <v>47</v>
      </c>
      <c r="S33" s="2" t="s">
        <v>47</v>
      </c>
      <c r="T33" s="2" t="s">
        <v>47</v>
      </c>
      <c r="U33" s="115" t="s">
        <v>65</v>
      </c>
      <c r="V33" s="21">
        <v>1</v>
      </c>
      <c r="W33" s="23">
        <v>2</v>
      </c>
      <c r="X33" s="30">
        <f t="shared" si="3"/>
        <v>2</v>
      </c>
      <c r="Y33" s="31" t="s">
        <v>280</v>
      </c>
      <c r="Z33" s="2" t="s">
        <v>271</v>
      </c>
      <c r="AA33" s="2" t="s">
        <v>87</v>
      </c>
      <c r="AB33" s="140" t="s">
        <v>279</v>
      </c>
      <c r="AC33" s="149" t="s">
        <v>304</v>
      </c>
    </row>
    <row r="34" spans="1:29" ht="64.5" customHeight="1" thickBot="1" x14ac:dyDescent="0.35">
      <c r="A34" s="112">
        <v>28</v>
      </c>
      <c r="B34" s="274"/>
      <c r="C34" s="276"/>
      <c r="D34" s="201" t="s">
        <v>281</v>
      </c>
      <c r="E34" s="201" t="s">
        <v>266</v>
      </c>
      <c r="F34" s="152" t="s">
        <v>267</v>
      </c>
      <c r="G34" s="202" t="s">
        <v>107</v>
      </c>
      <c r="H34" s="203" t="s">
        <v>47</v>
      </c>
      <c r="I34" s="67">
        <v>3</v>
      </c>
      <c r="J34" s="70" t="str">
        <f>IF(I34=1,"RARO",IF(I34=2,"IMPROBABLE",IF(I34=3,"POSIBLE",IF(I34=4,"PROBABLE",IF(I34=5,"CASI SEGURO",null)))))</f>
        <v>POSIBLE</v>
      </c>
      <c r="K34" s="95" t="str">
        <f>IF(L34=1,"INSIGNIFICANTE",IF(L34=2,"MENOR",IF(L34=3,"MODERADO",IF(L34=4,"MAYOR",IF(L34=5,"CATASTRÓFICO",null)))))</f>
        <v>MAYOR</v>
      </c>
      <c r="L34" s="40">
        <v>4</v>
      </c>
      <c r="M34" s="96">
        <f t="shared" si="2"/>
        <v>12</v>
      </c>
      <c r="N34" s="35" t="s">
        <v>48</v>
      </c>
      <c r="O34" s="204" t="s">
        <v>275</v>
      </c>
      <c r="P34" s="28" t="s">
        <v>50</v>
      </c>
      <c r="Q34" s="28"/>
      <c r="R34" s="28" t="s">
        <v>47</v>
      </c>
      <c r="S34" s="28" t="s">
        <v>47</v>
      </c>
      <c r="T34" s="28" t="s">
        <v>47</v>
      </c>
      <c r="U34" s="157" t="s">
        <v>65</v>
      </c>
      <c r="V34" s="98">
        <v>1</v>
      </c>
      <c r="W34" s="205">
        <v>2</v>
      </c>
      <c r="X34" s="99">
        <f t="shared" si="3"/>
        <v>2</v>
      </c>
      <c r="Y34" s="33" t="s">
        <v>282</v>
      </c>
      <c r="Z34" s="28" t="s">
        <v>271</v>
      </c>
      <c r="AA34" s="28" t="s">
        <v>87</v>
      </c>
      <c r="AB34" s="137" t="s">
        <v>283</v>
      </c>
      <c r="AC34" s="154" t="s">
        <v>304</v>
      </c>
    </row>
    <row r="35" spans="1:29" ht="89.25" x14ac:dyDescent="0.3">
      <c r="A35" s="112">
        <v>29</v>
      </c>
      <c r="B35" s="273" t="s">
        <v>133</v>
      </c>
      <c r="C35" s="275" t="s">
        <v>284</v>
      </c>
      <c r="D35" s="24" t="s">
        <v>285</v>
      </c>
      <c r="E35" s="24" t="s">
        <v>293</v>
      </c>
      <c r="F35" s="24" t="s">
        <v>257</v>
      </c>
      <c r="G35" s="24" t="s">
        <v>107</v>
      </c>
      <c r="H35" s="108" t="s">
        <v>60</v>
      </c>
      <c r="I35" s="64">
        <v>3</v>
      </c>
      <c r="J35" s="65" t="str">
        <f>IF(I35=1,"RARO",IF(I35=2,"IMPROBABLE",IF(I35=3,"POSIBLE",IF(I35=4,"PROBABLE",IF(I35=5,"CASI SEGURO",null)))))</f>
        <v>POSIBLE</v>
      </c>
      <c r="K35" s="87" t="str">
        <f>IF(L35=1,"INSIGNIFICANTE",IF(L35=2,"MENOR",IF(L35=3,"MODERADO",IF(L35=4,"MAYOR",IF(L35=5,"CATASTRÓFICO",null)))))</f>
        <v>MAYOR</v>
      </c>
      <c r="L35" s="88">
        <v>4</v>
      </c>
      <c r="M35" s="88">
        <f>I35*L35</f>
        <v>12</v>
      </c>
      <c r="N35" s="25" t="s">
        <v>48</v>
      </c>
      <c r="O35" s="100" t="s">
        <v>287</v>
      </c>
      <c r="P35" s="24" t="s">
        <v>50</v>
      </c>
      <c r="Q35" s="24"/>
      <c r="R35" s="24" t="s">
        <v>47</v>
      </c>
      <c r="S35" s="24" t="s">
        <v>47</v>
      </c>
      <c r="T35" s="24" t="s">
        <v>47</v>
      </c>
      <c r="U35" s="174" t="s">
        <v>65</v>
      </c>
      <c r="V35" s="91">
        <v>1</v>
      </c>
      <c r="W35" s="91">
        <v>2</v>
      </c>
      <c r="X35" s="92">
        <f>V35*W35</f>
        <v>2</v>
      </c>
      <c r="Y35" s="24" t="s">
        <v>291</v>
      </c>
      <c r="Z35" s="24" t="s">
        <v>290</v>
      </c>
      <c r="AA35" s="24" t="s">
        <v>87</v>
      </c>
      <c r="AB35" s="139" t="s">
        <v>300</v>
      </c>
      <c r="AC35" s="146" t="s">
        <v>302</v>
      </c>
    </row>
    <row r="36" spans="1:29" ht="79.5" customHeight="1" thickBot="1" x14ac:dyDescent="0.35">
      <c r="A36" s="112">
        <v>30</v>
      </c>
      <c r="B36" s="274"/>
      <c r="C36" s="276"/>
      <c r="D36" s="28" t="s">
        <v>286</v>
      </c>
      <c r="E36" s="28" t="s">
        <v>134</v>
      </c>
      <c r="F36" s="28" t="s">
        <v>288</v>
      </c>
      <c r="G36" s="28" t="s">
        <v>107</v>
      </c>
      <c r="H36" s="107" t="s">
        <v>47</v>
      </c>
      <c r="I36" s="67">
        <v>3</v>
      </c>
      <c r="J36" s="70" t="str">
        <f>IF(I36=1,"RARO",IF(I36=2,"IMPROBABLE",IF(I36=3,"POSIBLE",IF(I36=4,"PROBABLE",IF(I36=5,"CASI SEGURO",null)))))</f>
        <v>POSIBLE</v>
      </c>
      <c r="K36" s="95" t="str">
        <f>IF(L36=1,"INSIGNIFICANTE",IF(L36=2,"MENOR",IF(L36=3,"MODERADO",IF(L36=4,"MAYOR",IF(L36=5,"CATASTRÓFICO",null)))))</f>
        <v>MAYOR</v>
      </c>
      <c r="L36" s="40">
        <v>4</v>
      </c>
      <c r="M36" s="96">
        <f>I36*L36</f>
        <v>12</v>
      </c>
      <c r="N36" s="35" t="s">
        <v>48</v>
      </c>
      <c r="O36" s="33" t="s">
        <v>289</v>
      </c>
      <c r="P36" s="28" t="s">
        <v>50</v>
      </c>
      <c r="Q36" s="28"/>
      <c r="R36" s="28" t="s">
        <v>47</v>
      </c>
      <c r="S36" s="28" t="s">
        <v>47</v>
      </c>
      <c r="T36" s="28" t="s">
        <v>47</v>
      </c>
      <c r="U36" s="157" t="s">
        <v>65</v>
      </c>
      <c r="V36" s="98">
        <v>1</v>
      </c>
      <c r="W36" s="98">
        <v>2</v>
      </c>
      <c r="X36" s="99">
        <f>V36*W36</f>
        <v>2</v>
      </c>
      <c r="Y36" s="28" t="s">
        <v>292</v>
      </c>
      <c r="Z36" s="28" t="s">
        <v>290</v>
      </c>
      <c r="AA36" s="28" t="s">
        <v>87</v>
      </c>
      <c r="AB36" s="143" t="s">
        <v>301</v>
      </c>
      <c r="AC36" s="148" t="s">
        <v>303</v>
      </c>
    </row>
  </sheetData>
  <autoFilter ref="B5:AC6">
    <filterColumn colId="5" showButton="0"/>
    <filterColumn colId="7" showButton="0"/>
    <filterColumn colId="9" showButton="0"/>
    <filterColumn colId="11" showButton="0"/>
    <filterColumn colId="13" showButton="0"/>
    <filterColumn colId="14" showButton="0"/>
    <filterColumn colId="16" showButton="0"/>
    <filterColumn colId="17" showButton="0"/>
    <filterColumn colId="19" showButton="0"/>
    <filterColumn colId="20" showButton="0"/>
    <filterColumn colId="21" showButton="0"/>
    <filterColumn colId="23" showButton="0"/>
    <filterColumn colId="24" showButton="0"/>
    <filterColumn colId="25" showButton="0"/>
  </autoFilter>
  <dataConsolidate>
    <dataRefs count="1">
      <dataRef ref="D59:D62" sheet="Mapa de riesgo  Institucional"/>
    </dataRefs>
  </dataConsolidate>
  <mergeCells count="39">
    <mergeCell ref="B35:B36"/>
    <mergeCell ref="C35:C36"/>
    <mergeCell ref="B25:B27"/>
    <mergeCell ref="C25:C27"/>
    <mergeCell ref="B15:B16"/>
    <mergeCell ref="C17:C24"/>
    <mergeCell ref="B17:B24"/>
    <mergeCell ref="C15:C16"/>
    <mergeCell ref="B30:B34"/>
    <mergeCell ref="C30:C34"/>
    <mergeCell ref="C7:C8"/>
    <mergeCell ref="B7:B8"/>
    <mergeCell ref="B10:B11"/>
    <mergeCell ref="C10:C11"/>
    <mergeCell ref="B12:B14"/>
    <mergeCell ref="C12:C14"/>
    <mergeCell ref="X1:AC1"/>
    <mergeCell ref="X2:AC2"/>
    <mergeCell ref="X3:AC3"/>
    <mergeCell ref="B5:B6"/>
    <mergeCell ref="O5:Q5"/>
    <mergeCell ref="I5:J6"/>
    <mergeCell ref="K5:L6"/>
    <mergeCell ref="F1:W3"/>
    <mergeCell ref="A1:E3"/>
    <mergeCell ref="Y5:AB5"/>
    <mergeCell ref="A5:A6"/>
    <mergeCell ref="D5:D6"/>
    <mergeCell ref="E5:E6"/>
    <mergeCell ref="O4:X4"/>
    <mergeCell ref="Y4:AC4"/>
    <mergeCell ref="U5:X5"/>
    <mergeCell ref="F5:F6"/>
    <mergeCell ref="I4:N4"/>
    <mergeCell ref="R5:T5"/>
    <mergeCell ref="A4:H4"/>
    <mergeCell ref="G5:H5"/>
    <mergeCell ref="M5:N5"/>
    <mergeCell ref="C5:C6"/>
  </mergeCells>
  <conditionalFormatting sqref="J7:J36">
    <cfRule type="containsText" dxfId="19" priority="12" operator="containsText" text="CASI SEGURO">
      <formula>NOT(ISERROR(SEARCH("CASI SEGURO",J7)))</formula>
    </cfRule>
    <cfRule type="containsText" dxfId="18" priority="13" operator="containsText" text="PROBABLE">
      <formula>NOT(ISERROR(SEARCH("PROBABLE",J7)))</formula>
    </cfRule>
    <cfRule type="containsText" dxfId="17" priority="14" operator="containsText" text="POSIBLE">
      <formula>NOT(ISERROR(SEARCH("POSIBLE",J7)))</formula>
    </cfRule>
    <cfRule type="containsText" dxfId="16" priority="15" operator="containsText" text="IMPROBABLE">
      <formula>NOT(ISERROR(SEARCH("IMPROBABLE",J7)))</formula>
    </cfRule>
    <cfRule type="containsText" dxfId="15" priority="16" operator="containsText" text="RARO">
      <formula>NOT(ISERROR(SEARCH("RARO",J7)))</formula>
    </cfRule>
    <cfRule type="containsText" dxfId="14" priority="17" operator="containsText" text="RARO">
      <formula>NOT(ISERROR(SEARCH("RARO",J7)))</formula>
    </cfRule>
    <cfRule type="containsText" dxfId="13" priority="18" operator="containsText" text="POSIBLE">
      <formula>NOT(ISERROR(SEARCH("POSIBLE",J7)))</formula>
    </cfRule>
  </conditionalFormatting>
  <conditionalFormatting sqref="N7:N36">
    <cfRule type="containsText" dxfId="12" priority="7" operator="containsText" text="ALTA">
      <formula>NOT(ISERROR(SEARCH("ALTA",N7)))</formula>
    </cfRule>
    <cfRule type="containsText" dxfId="11" priority="8" operator="containsText" text="ALTA">
      <formula>NOT(ISERROR(SEARCH("ALTA",N7)))</formula>
    </cfRule>
    <cfRule type="containsText" dxfId="10" priority="9" operator="containsText" text="BAJA">
      <formula>NOT(ISERROR(SEARCH("BAJA",N7)))</formula>
    </cfRule>
    <cfRule type="containsText" dxfId="9" priority="10" operator="containsText" text="EXTREMA">
      <formula>NOT(ISERROR(SEARCH("EXTREMA",N7)))</formula>
    </cfRule>
    <cfRule type="containsText" dxfId="8" priority="11" operator="containsText" text="MODERADA">
      <formula>NOT(ISERROR(SEARCH("MODERADA",N7)))</formula>
    </cfRule>
  </conditionalFormatting>
  <conditionalFormatting sqref="K7:K36">
    <cfRule type="containsText" dxfId="7" priority="2" operator="containsText" text="INSIGNIFICANTE">
      <formula>NOT(ISERROR(SEARCH("INSIGNIFICANTE",K7)))</formula>
    </cfRule>
    <cfRule type="containsText" dxfId="6" priority="3" operator="containsText" text="MENOR">
      <formula>NOT(ISERROR(SEARCH("MENOR",K7)))</formula>
    </cfRule>
    <cfRule type="containsText" dxfId="5" priority="4" operator="containsText" text="MODERADO">
      <formula>NOT(ISERROR(SEARCH("MODERADO",K7)))</formula>
    </cfRule>
    <cfRule type="containsText" dxfId="4" priority="5" operator="containsText" text="MAYOR">
      <formula>NOT(ISERROR(SEARCH("MAYOR",K7)))</formula>
    </cfRule>
    <cfRule type="containsText" dxfId="3" priority="6" operator="containsText" text="CATASTRÓFICO">
      <formula>NOT(ISERROR(SEARCH("CATASTRÓFICO",K7)))</formula>
    </cfRule>
  </conditionalFormatting>
  <printOptions horizontalCentered="1" verticalCentered="1"/>
  <pageMargins left="0.19685039370078741" right="0.19685039370078741" top="0.39370078740157483" bottom="0.39370078740157483" header="0.19685039370078741" footer="0.19685039370078741"/>
  <pageSetup scale="29" orientation="landscape" r:id="rId1"/>
  <rowBreaks count="1" manualBreakCount="1">
    <brk id="23" max="28" man="1"/>
  </rowBreaks>
  <drawing r:id="rId2"/>
  <extLst>
    <ext xmlns:x14="http://schemas.microsoft.com/office/spreadsheetml/2009/9/main" uri="{78C0D931-6437-407d-A8EE-F0AAD7539E65}">
      <x14:conditionalFormattings>
        <x14:conditionalFormatting xmlns:xm="http://schemas.microsoft.com/office/excel/2006/main">
          <x14:cfRule type="containsText" priority="19" operator="containsText" id="{E985D057-44FE-455A-929E-BC385E7C9A4F}">
            <xm:f>NOT(ISERROR(SEARCH('MATRIZ DE CALIFICACIÓN'!$F$3,J7)))</xm:f>
            <xm:f>'MATRIZ DE CALIFICACIÓN'!$F$3</xm:f>
            <x14:dxf>
              <fill>
                <patternFill>
                  <bgColor theme="9" tint="0.79998168889431442"/>
                </patternFill>
              </fill>
            </x14:dxf>
          </x14:cfRule>
          <x14:cfRule type="containsText" priority="20" operator="containsText" id="{7858301E-6BF0-46AB-87F6-A762C11EE7AB}">
            <xm:f>NOT(ISERROR(SEARCH('MATRIZ DE CALIFICACIÓN'!$F$3,J7)))</xm:f>
            <xm:f>'MATRIZ DE CALIFICACIÓN'!$F$3</xm:f>
            <x14:dxf>
              <font>
                <color rgb="FF9C0006"/>
              </font>
              <fill>
                <patternFill>
                  <bgColor rgb="FFFFC7CE"/>
                </patternFill>
              </fill>
            </x14:dxf>
          </x14:cfRule>
          <x14:cfRule type="containsText" priority="21" operator="containsText" id="{7324D81A-3CC8-4230-8CF0-B1210CE108F8}">
            <xm:f>NOT(ISERROR(SEARCH('MATRIZ DE CALIFICACIÓN'!$G$3,J7)))</xm:f>
            <xm:f>'MATRIZ DE CALIFICACIÓN'!$G$3</xm:f>
            <x14:dxf>
              <fill>
                <patternFill>
                  <bgColor theme="9" tint="0.79998168889431442"/>
                </patternFill>
              </fill>
            </x14:dxf>
          </x14:cfRule>
          <xm:sqref>J7:J36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'MATRIZ DE CALIFICACIÓN'!$I$3:$I$15</xm:f>
          </x14:formula1>
          <xm:sqref>G7:G36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G12" sqref="G12"/>
    </sheetView>
  </sheetViews>
  <sheetFormatPr baseColWidth="10" defaultColWidth="11.42578125" defaultRowHeight="15" x14ac:dyDescent="0.25"/>
  <cols>
    <col min="1" max="1" width="14.140625" bestFit="1" customWidth="1"/>
    <col min="3" max="3" width="17.28515625" bestFit="1" customWidth="1"/>
    <col min="4" max="4" width="13.5703125" customWidth="1"/>
    <col min="6" max="6" width="8.7109375" customWidth="1"/>
    <col min="7" max="7" width="17" customWidth="1"/>
    <col min="8" max="8" width="13" bestFit="1" customWidth="1"/>
    <col min="9" max="9" width="35.42578125" customWidth="1"/>
    <col min="10" max="10" width="23.140625" customWidth="1"/>
    <col min="11" max="11" width="11.85546875" bestFit="1" customWidth="1"/>
  </cols>
  <sheetData>
    <row r="1" spans="1:10" ht="15.75" thickBot="1" x14ac:dyDescent="0.3">
      <c r="A1" s="288" t="s">
        <v>135</v>
      </c>
      <c r="B1" s="289"/>
      <c r="C1" s="289"/>
      <c r="D1" s="290"/>
    </row>
    <row r="2" spans="1:10" ht="17.25" thickBot="1" x14ac:dyDescent="0.35">
      <c r="A2" s="54" t="s">
        <v>136</v>
      </c>
      <c r="B2" s="55" t="s">
        <v>137</v>
      </c>
      <c r="C2" s="55" t="s">
        <v>138</v>
      </c>
      <c r="D2" s="56" t="s">
        <v>139</v>
      </c>
      <c r="F2" s="291" t="s">
        <v>136</v>
      </c>
      <c r="G2" s="291"/>
      <c r="I2" s="292" t="s">
        <v>140</v>
      </c>
      <c r="J2" s="293"/>
    </row>
    <row r="3" spans="1:10" ht="16.5" x14ac:dyDescent="0.3">
      <c r="A3" s="52">
        <v>1</v>
      </c>
      <c r="B3" s="53">
        <v>3</v>
      </c>
      <c r="C3" s="53">
        <f t="shared" ref="C3:C27" si="0">A3*B3</f>
        <v>3</v>
      </c>
      <c r="D3" s="68" t="s">
        <v>141</v>
      </c>
      <c r="F3" s="58">
        <v>1</v>
      </c>
      <c r="G3" s="59" t="s">
        <v>142</v>
      </c>
      <c r="I3" s="71" t="s">
        <v>106</v>
      </c>
      <c r="J3" s="74" t="s">
        <v>143</v>
      </c>
    </row>
    <row r="4" spans="1:10" ht="16.5" x14ac:dyDescent="0.3">
      <c r="A4" s="47">
        <v>4</v>
      </c>
      <c r="B4" s="41">
        <v>1</v>
      </c>
      <c r="C4" s="42">
        <f t="shared" si="0"/>
        <v>4</v>
      </c>
      <c r="D4" s="45" t="s">
        <v>141</v>
      </c>
      <c r="F4" s="58">
        <v>2</v>
      </c>
      <c r="G4" s="21" t="s">
        <v>144</v>
      </c>
      <c r="I4" s="72" t="s">
        <v>74</v>
      </c>
      <c r="J4" s="75" t="s">
        <v>143</v>
      </c>
    </row>
    <row r="5" spans="1:10" ht="16.5" x14ac:dyDescent="0.3">
      <c r="A5" s="47">
        <v>3</v>
      </c>
      <c r="B5" s="41">
        <v>2</v>
      </c>
      <c r="C5" s="42">
        <f t="shared" si="0"/>
        <v>6</v>
      </c>
      <c r="D5" s="45" t="s">
        <v>141</v>
      </c>
      <c r="F5" s="58">
        <v>3</v>
      </c>
      <c r="G5" s="60" t="s">
        <v>145</v>
      </c>
      <c r="I5" s="72" t="s">
        <v>107</v>
      </c>
      <c r="J5" s="75" t="s">
        <v>143</v>
      </c>
    </row>
    <row r="6" spans="1:10" ht="16.5" x14ac:dyDescent="0.3">
      <c r="A6" s="47">
        <v>2</v>
      </c>
      <c r="B6" s="41">
        <v>3</v>
      </c>
      <c r="C6" s="42">
        <f t="shared" si="0"/>
        <v>6</v>
      </c>
      <c r="D6" s="45" t="s">
        <v>141</v>
      </c>
      <c r="F6" s="58">
        <v>4</v>
      </c>
      <c r="G6" s="18" t="s">
        <v>146</v>
      </c>
      <c r="I6" s="72" t="s">
        <v>46</v>
      </c>
      <c r="J6" s="75" t="s">
        <v>143</v>
      </c>
    </row>
    <row r="7" spans="1:10" ht="16.5" x14ac:dyDescent="0.3">
      <c r="A7" s="47">
        <v>2</v>
      </c>
      <c r="B7" s="41">
        <v>5</v>
      </c>
      <c r="C7" s="42">
        <f t="shared" si="0"/>
        <v>10</v>
      </c>
      <c r="D7" s="48" t="s">
        <v>48</v>
      </c>
      <c r="F7" s="58">
        <v>5</v>
      </c>
      <c r="G7" s="57" t="s">
        <v>147</v>
      </c>
      <c r="I7" s="72" t="s">
        <v>54</v>
      </c>
      <c r="J7" s="75" t="s">
        <v>143</v>
      </c>
    </row>
    <row r="8" spans="1:10" ht="16.5" x14ac:dyDescent="0.3">
      <c r="A8" s="47">
        <v>3</v>
      </c>
      <c r="B8" s="41">
        <v>4</v>
      </c>
      <c r="C8" s="42">
        <f t="shared" si="0"/>
        <v>12</v>
      </c>
      <c r="D8" s="48" t="s">
        <v>48</v>
      </c>
      <c r="I8" s="72" t="s">
        <v>148</v>
      </c>
      <c r="J8" s="75" t="s">
        <v>143</v>
      </c>
    </row>
    <row r="9" spans="1:10" ht="16.5" x14ac:dyDescent="0.3">
      <c r="A9" s="47">
        <v>5</v>
      </c>
      <c r="B9" s="41">
        <v>3</v>
      </c>
      <c r="C9" s="42">
        <f t="shared" si="0"/>
        <v>15</v>
      </c>
      <c r="D9" s="48" t="s">
        <v>48</v>
      </c>
      <c r="I9" s="72" t="s">
        <v>149</v>
      </c>
      <c r="J9" s="75" t="s">
        <v>150</v>
      </c>
    </row>
    <row r="10" spans="1:10" ht="16.5" x14ac:dyDescent="0.3">
      <c r="A10" s="47">
        <v>3</v>
      </c>
      <c r="B10" s="41">
        <v>5</v>
      </c>
      <c r="C10" s="42">
        <f t="shared" si="0"/>
        <v>15</v>
      </c>
      <c r="D10" s="48" t="s">
        <v>48</v>
      </c>
      <c r="I10" s="72" t="s">
        <v>110</v>
      </c>
      <c r="J10" s="75" t="s">
        <v>150</v>
      </c>
    </row>
    <row r="11" spans="1:10" ht="16.5" x14ac:dyDescent="0.3">
      <c r="A11" s="47">
        <v>4</v>
      </c>
      <c r="B11" s="41">
        <v>4</v>
      </c>
      <c r="C11" s="42">
        <f t="shared" si="0"/>
        <v>16</v>
      </c>
      <c r="D11" s="48" t="s">
        <v>48</v>
      </c>
      <c r="I11" s="72" t="s">
        <v>151</v>
      </c>
      <c r="J11" s="75" t="s">
        <v>150</v>
      </c>
    </row>
    <row r="12" spans="1:10" ht="16.5" x14ac:dyDescent="0.3">
      <c r="A12" s="47">
        <v>5</v>
      </c>
      <c r="B12" s="41">
        <v>4</v>
      </c>
      <c r="C12" s="42">
        <f t="shared" si="0"/>
        <v>20</v>
      </c>
      <c r="D12" s="48" t="s">
        <v>48</v>
      </c>
      <c r="G12" s="208"/>
      <c r="H12" s="209"/>
      <c r="I12" s="72" t="s">
        <v>152</v>
      </c>
      <c r="J12" s="75" t="s">
        <v>150</v>
      </c>
    </row>
    <row r="13" spans="1:10" ht="16.5" x14ac:dyDescent="0.3">
      <c r="A13" s="47">
        <v>4</v>
      </c>
      <c r="B13" s="41">
        <v>5</v>
      </c>
      <c r="C13" s="42">
        <f t="shared" si="0"/>
        <v>20</v>
      </c>
      <c r="D13" s="48" t="s">
        <v>48</v>
      </c>
      <c r="I13" s="72" t="s">
        <v>153</v>
      </c>
      <c r="J13" s="75" t="s">
        <v>150</v>
      </c>
    </row>
    <row r="14" spans="1:10" ht="16.5" x14ac:dyDescent="0.3">
      <c r="A14" s="47">
        <v>5</v>
      </c>
      <c r="B14" s="41">
        <v>5</v>
      </c>
      <c r="C14" s="42">
        <f t="shared" si="0"/>
        <v>25</v>
      </c>
      <c r="D14" s="48" t="s">
        <v>48</v>
      </c>
      <c r="I14" s="72" t="s">
        <v>83</v>
      </c>
      <c r="J14" s="75" t="s">
        <v>150</v>
      </c>
    </row>
    <row r="15" spans="1:10" ht="17.25" thickBot="1" x14ac:dyDescent="0.35">
      <c r="A15" s="43">
        <v>1</v>
      </c>
      <c r="B15" s="42">
        <v>1</v>
      </c>
      <c r="C15" s="42">
        <f t="shared" si="0"/>
        <v>1</v>
      </c>
      <c r="D15" s="44" t="s">
        <v>154</v>
      </c>
      <c r="I15" s="73" t="s">
        <v>155</v>
      </c>
      <c r="J15" s="76" t="s">
        <v>150</v>
      </c>
    </row>
    <row r="16" spans="1:10" x14ac:dyDescent="0.25">
      <c r="A16" s="43">
        <v>2</v>
      </c>
      <c r="B16" s="42">
        <v>1</v>
      </c>
      <c r="C16" s="42">
        <f t="shared" si="0"/>
        <v>2</v>
      </c>
      <c r="D16" s="44" t="s">
        <v>154</v>
      </c>
    </row>
    <row r="17" spans="1:4" x14ac:dyDescent="0.25">
      <c r="A17" s="43">
        <v>1</v>
      </c>
      <c r="B17" s="42">
        <v>2</v>
      </c>
      <c r="C17" s="42">
        <f t="shared" si="0"/>
        <v>2</v>
      </c>
      <c r="D17" s="44" t="s">
        <v>154</v>
      </c>
    </row>
    <row r="18" spans="1:4" x14ac:dyDescent="0.25">
      <c r="A18" s="47">
        <v>3</v>
      </c>
      <c r="B18" s="41">
        <v>1</v>
      </c>
      <c r="C18" s="42">
        <f t="shared" si="0"/>
        <v>3</v>
      </c>
      <c r="D18" s="44" t="s">
        <v>154</v>
      </c>
    </row>
    <row r="19" spans="1:4" x14ac:dyDescent="0.25">
      <c r="A19" s="47">
        <v>2</v>
      </c>
      <c r="B19" s="41">
        <v>2</v>
      </c>
      <c r="C19" s="42">
        <f t="shared" si="0"/>
        <v>4</v>
      </c>
      <c r="D19" s="44" t="s">
        <v>154</v>
      </c>
    </row>
    <row r="20" spans="1:4" x14ac:dyDescent="0.25">
      <c r="A20" s="43">
        <v>1</v>
      </c>
      <c r="B20" s="42">
        <v>4</v>
      </c>
      <c r="C20" s="42">
        <f t="shared" si="0"/>
        <v>4</v>
      </c>
      <c r="D20" s="46" t="s">
        <v>55</v>
      </c>
    </row>
    <row r="21" spans="1:4" x14ac:dyDescent="0.25">
      <c r="A21" s="47">
        <v>5</v>
      </c>
      <c r="B21" s="41">
        <v>1</v>
      </c>
      <c r="C21" s="42">
        <f t="shared" si="0"/>
        <v>5</v>
      </c>
      <c r="D21" s="46" t="s">
        <v>55</v>
      </c>
    </row>
    <row r="22" spans="1:4" x14ac:dyDescent="0.25">
      <c r="A22" s="43">
        <v>1</v>
      </c>
      <c r="B22" s="42">
        <v>5</v>
      </c>
      <c r="C22" s="42">
        <f t="shared" si="0"/>
        <v>5</v>
      </c>
      <c r="D22" s="46" t="s">
        <v>55</v>
      </c>
    </row>
    <row r="23" spans="1:4" x14ac:dyDescent="0.25">
      <c r="A23" s="47">
        <v>4</v>
      </c>
      <c r="B23" s="41">
        <v>2</v>
      </c>
      <c r="C23" s="42">
        <f t="shared" si="0"/>
        <v>8</v>
      </c>
      <c r="D23" s="46" t="s">
        <v>55</v>
      </c>
    </row>
    <row r="24" spans="1:4" x14ac:dyDescent="0.25">
      <c r="A24" s="47">
        <v>2</v>
      </c>
      <c r="B24" s="41">
        <v>4</v>
      </c>
      <c r="C24" s="42">
        <f t="shared" si="0"/>
        <v>8</v>
      </c>
      <c r="D24" s="46" t="s">
        <v>55</v>
      </c>
    </row>
    <row r="25" spans="1:4" x14ac:dyDescent="0.25">
      <c r="A25" s="47">
        <v>3</v>
      </c>
      <c r="B25" s="41">
        <v>3</v>
      </c>
      <c r="C25" s="42">
        <f t="shared" si="0"/>
        <v>9</v>
      </c>
      <c r="D25" s="46" t="s">
        <v>55</v>
      </c>
    </row>
    <row r="26" spans="1:4" x14ac:dyDescent="0.25">
      <c r="A26" s="47">
        <v>5</v>
      </c>
      <c r="B26" s="41">
        <v>2</v>
      </c>
      <c r="C26" s="42">
        <f t="shared" si="0"/>
        <v>10</v>
      </c>
      <c r="D26" s="46" t="s">
        <v>55</v>
      </c>
    </row>
    <row r="27" spans="1:4" ht="15.75" thickBot="1" x14ac:dyDescent="0.3">
      <c r="A27" s="49">
        <v>4</v>
      </c>
      <c r="B27" s="50">
        <v>3</v>
      </c>
      <c r="C27" s="51">
        <f t="shared" si="0"/>
        <v>12</v>
      </c>
      <c r="D27" s="69" t="s">
        <v>55</v>
      </c>
    </row>
  </sheetData>
  <autoFilter ref="A2:D2">
    <sortState ref="A3:D27">
      <sortCondition descending="1" ref="D2"/>
    </sortState>
  </autoFilter>
  <mergeCells count="3">
    <mergeCell ref="A1:D1"/>
    <mergeCell ref="F2:G2"/>
    <mergeCell ref="I2:J2"/>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Mapa de riesgo  Institucional</vt:lpstr>
      <vt:lpstr>MATRIZ DE CALIFICACIÓN</vt:lpstr>
      <vt:lpstr>'Mapa de riesgo  Institucional'!Área_de_impresión</vt:lpstr>
      <vt:lpstr>'Mapa de riesgo  Institucional'!Títulos_a_imprimir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Rosario Madera</dc:creator>
  <cp:keywords/>
  <dc:description/>
  <cp:lastModifiedBy>USUARIO</cp:lastModifiedBy>
  <cp:revision/>
  <cp:lastPrinted>2016-09-14T14:34:23Z</cp:lastPrinted>
  <dcterms:created xsi:type="dcterms:W3CDTF">2014-12-09T04:54:47Z</dcterms:created>
  <dcterms:modified xsi:type="dcterms:W3CDTF">2017-03-01T16:25:51Z</dcterms:modified>
  <cp:category/>
  <cp:contentStatus/>
</cp:coreProperties>
</file>