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Desktop\CONTROL INTERNO\Plan Anticorrupción y Atención al Ciudadano\2020\"/>
    </mc:Choice>
  </mc:AlternateContent>
  <bookViews>
    <workbookView xWindow="0" yWindow="0" windowWidth="20490" windowHeight="7755" tabRatio="769"/>
  </bookViews>
  <sheets>
    <sheet name="Mapa de riesgo  Institucional" sheetId="22" r:id="rId1"/>
    <sheet name="MATRIZ DE CALIFICACIÓN" sheetId="23" r:id="rId2"/>
  </sheets>
  <definedNames>
    <definedName name="_xlnm._FilterDatabase" localSheetId="0" hidden="1">'Mapa de riesgo  Institucional'!$B$5:$AC$31</definedName>
    <definedName name="_xlnm._FilterDatabase" localSheetId="1" hidden="1">'MATRIZ DE CALIFICACIÓN'!$A$2:$D$2</definedName>
    <definedName name="_xlnm.Print_Area" localSheetId="0">'Mapa de riesgo  Institucional'!$A$1:$AC$31</definedName>
    <definedName name="_xlnm.Print_Titles" localSheetId="0">'Mapa de riesgo  Institucional'!$4:$6</definedName>
  </definedNames>
  <calcPr calcId="162913" iterate="1"/>
</workbook>
</file>

<file path=xl/calcChain.xml><?xml version="1.0" encoding="utf-8"?>
<calcChain xmlns="http://schemas.openxmlformats.org/spreadsheetml/2006/main">
  <c r="X9" i="22" l="1"/>
  <c r="J18" i="22" l="1"/>
  <c r="M9" i="22" l="1"/>
  <c r="M7" i="22"/>
  <c r="M8" i="22"/>
  <c r="M10" i="22"/>
  <c r="M11" i="22"/>
  <c r="M12" i="22"/>
  <c r="M13" i="22"/>
  <c r="M14" i="22"/>
  <c r="M15" i="22"/>
  <c r="M16" i="22"/>
  <c r="M17" i="22"/>
  <c r="M18" i="22"/>
  <c r="M19" i="22"/>
  <c r="M20" i="22"/>
  <c r="M21" i="22"/>
  <c r="M22" i="22"/>
  <c r="M23" i="22"/>
  <c r="M24" i="22"/>
  <c r="M25" i="22"/>
  <c r="M26" i="22"/>
  <c r="M27" i="22"/>
  <c r="M28" i="22"/>
  <c r="M29" i="22"/>
  <c r="M30" i="22"/>
  <c r="M31" i="22"/>
  <c r="K9" i="22"/>
  <c r="J9" i="22"/>
  <c r="K10" i="22"/>
  <c r="X7" i="22"/>
  <c r="X8" i="22"/>
  <c r="X13" i="22"/>
  <c r="X14" i="22"/>
  <c r="X10" i="22"/>
  <c r="X11" i="22"/>
  <c r="X12" i="22"/>
  <c r="X15" i="22"/>
  <c r="X16" i="22"/>
  <c r="X17" i="22"/>
  <c r="X20" i="22"/>
  <c r="X18" i="22"/>
  <c r="X19" i="22"/>
  <c r="X23" i="22"/>
  <c r="X21" i="22"/>
  <c r="X22" i="22"/>
  <c r="X24" i="22"/>
  <c r="X30" i="22"/>
  <c r="X31" i="22"/>
  <c r="X25" i="22"/>
  <c r="X26" i="22"/>
  <c r="X27" i="22"/>
  <c r="X28" i="22"/>
  <c r="X29" i="22"/>
  <c r="C27" i="23"/>
  <c r="K7" i="22"/>
  <c r="K8" i="22"/>
  <c r="K13" i="22"/>
  <c r="K14" i="22"/>
  <c r="K11" i="22"/>
  <c r="K12" i="22"/>
  <c r="K15" i="22"/>
  <c r="K16" i="22"/>
  <c r="K17" i="22"/>
  <c r="K20" i="22"/>
  <c r="K18" i="22"/>
  <c r="K19" i="22"/>
  <c r="K23" i="22"/>
  <c r="K21" i="22"/>
  <c r="K22" i="22"/>
  <c r="K24" i="22"/>
  <c r="K30" i="22"/>
  <c r="K31" i="22"/>
  <c r="K25" i="22"/>
  <c r="K26" i="22"/>
  <c r="K27" i="22"/>
  <c r="K28" i="22"/>
  <c r="K29" i="22"/>
  <c r="J7" i="22"/>
  <c r="J8" i="22"/>
  <c r="J13" i="22"/>
  <c r="J14" i="22"/>
  <c r="J10" i="22"/>
  <c r="J11" i="22"/>
  <c r="J12" i="22"/>
  <c r="J15" i="22"/>
  <c r="J16" i="22"/>
  <c r="J17" i="22"/>
  <c r="J20" i="22"/>
  <c r="J19" i="22"/>
  <c r="J23" i="22"/>
  <c r="J21" i="22"/>
  <c r="J22" i="22"/>
  <c r="J24" i="22"/>
  <c r="J30" i="22"/>
  <c r="J31" i="22"/>
  <c r="J25" i="22"/>
  <c r="J26" i="22"/>
  <c r="J27" i="22"/>
  <c r="J28" i="22"/>
  <c r="J29" i="22"/>
  <c r="C14" i="23"/>
  <c r="C26" i="23"/>
  <c r="C9" i="23"/>
  <c r="C12" i="23"/>
  <c r="C6" i="23"/>
  <c r="C24" i="23"/>
  <c r="C7" i="23"/>
  <c r="C18" i="23"/>
  <c r="C5" i="23"/>
  <c r="C25" i="23"/>
  <c r="C8" i="23"/>
  <c r="C10" i="23"/>
  <c r="C4" i="23"/>
  <c r="C23" i="23"/>
  <c r="C11" i="23"/>
  <c r="C13" i="23"/>
  <c r="C21" i="23"/>
  <c r="C17" i="23"/>
  <c r="C3" i="23"/>
  <c r="C20" i="23"/>
  <c r="C22" i="23"/>
  <c r="C16" i="23"/>
  <c r="C19" i="23"/>
  <c r="C15" i="23"/>
</calcChain>
</file>

<file path=xl/sharedStrings.xml><?xml version="1.0" encoding="utf-8"?>
<sst xmlns="http://schemas.openxmlformats.org/spreadsheetml/2006/main" count="550" uniqueCount="290">
  <si>
    <t>CÓDIGO: EVCG-FO-07</t>
  </si>
  <si>
    <t>VERSIÓN: 2.0</t>
  </si>
  <si>
    <t>FECHA: 29 DE JUNIO DE 2016</t>
  </si>
  <si>
    <t>IDENTIFICACIÓN DE RIESGOS</t>
  </si>
  <si>
    <t>ANÁLISIS DEL RIESGO</t>
  </si>
  <si>
    <t>VALORACIÓN DEL RIESGO</t>
  </si>
  <si>
    <t>No.</t>
  </si>
  <si>
    <t>PROCESO</t>
  </si>
  <si>
    <t>OBJETIVO</t>
  </si>
  <si>
    <t>RIESGO</t>
  </si>
  <si>
    <t>CAUSAS
Factores Internos y Externos</t>
  </si>
  <si>
    <t>CONSECUENCIAS</t>
  </si>
  <si>
    <t>ESPECIFICIDAD DEL RIESGO</t>
  </si>
  <si>
    <r>
      <rPr>
        <b/>
        <sz val="10"/>
        <rFont val="Arial Narrow"/>
        <family val="2"/>
      </rPr>
      <t>PROBABILIDAD:</t>
    </r>
    <r>
      <rPr>
        <sz val="9"/>
        <rFont val="Arial Narrow"/>
        <family val="2"/>
      </rPr>
      <t xml:space="preserve">
</t>
    </r>
    <r>
      <rPr>
        <sz val="7.5"/>
        <rFont val="Arial Narrow"/>
        <family val="2"/>
      </rPr>
      <t>1: Raro;
2: Improbable;
3: Posible;
4: Probable;
5: Casi seguro</t>
    </r>
  </si>
  <si>
    <r>
      <rPr>
        <b/>
        <sz val="10"/>
        <rFont val="Arial Narrow"/>
        <family val="2"/>
      </rPr>
      <t>IMPACTO:</t>
    </r>
    <r>
      <rPr>
        <sz val="9"/>
        <rFont val="Arial Narrow"/>
        <family val="2"/>
      </rPr>
      <t xml:space="preserve">
</t>
    </r>
    <r>
      <rPr>
        <sz val="7.5"/>
        <rFont val="Arial Narrow"/>
        <family val="2"/>
      </rPr>
      <t>1: Insignificante,
2: Menor, 
3: Moderado,
4: Mayor,
5: Catastrófico</t>
    </r>
  </si>
  <si>
    <t>ZONA DE RIESGO</t>
  </si>
  <si>
    <t>CONTROLES EXISTENTES</t>
  </si>
  <si>
    <t>CRITERIOS DE EVALUACIÓN</t>
  </si>
  <si>
    <t>ZONA DE RIESGO RESIDUAL</t>
  </si>
  <si>
    <t>TRATAMIENTO</t>
  </si>
  <si>
    <t>VALORACIÓN CONTROL INTERNO</t>
  </si>
  <si>
    <t>Tipo de Riesgo</t>
  </si>
  <si>
    <t>¿Es Riesgo de Corrupción?</t>
  </si>
  <si>
    <t>SEVERIDAD</t>
  </si>
  <si>
    <r>
      <t xml:space="preserve">EVALUACIÓN
</t>
    </r>
    <r>
      <rPr>
        <sz val="8"/>
        <rFont val="Arial Narrow"/>
        <family val="2"/>
      </rPr>
      <t>(Ver Matriz de Evaluación)</t>
    </r>
  </si>
  <si>
    <t>DESCRIPCIÓN DE ACCIONES A REALIZAR O QUE SE ESTAN REALIZANDO</t>
  </si>
  <si>
    <t>Preventivo</t>
  </si>
  <si>
    <t>Correctivo</t>
  </si>
  <si>
    <r>
      <t xml:space="preserve">¿El control está documentado,
incluye el responsable y la
frecuencia de aplicación?
</t>
    </r>
    <r>
      <rPr>
        <b/>
        <sz val="10"/>
        <color rgb="FFFF0000"/>
        <rFont val="Arial Narrow"/>
        <family val="2"/>
      </rPr>
      <t>SI / NO</t>
    </r>
  </si>
  <si>
    <r>
      <t xml:space="preserve">¿El control se está
aplicando?
</t>
    </r>
    <r>
      <rPr>
        <b/>
        <sz val="10"/>
        <color rgb="FFFF0000"/>
        <rFont val="Arial Narrow"/>
        <family val="2"/>
      </rPr>
      <t>SI / NO</t>
    </r>
  </si>
  <si>
    <r>
      <t xml:space="preserve">¿El control es
efectivo (sirve o
cumple su función)?
</t>
    </r>
    <r>
      <rPr>
        <b/>
        <sz val="10"/>
        <color rgb="FFFF0000"/>
        <rFont val="Arial Narrow"/>
        <family val="2"/>
      </rPr>
      <t>SI / NO</t>
    </r>
  </si>
  <si>
    <r>
      <rPr>
        <b/>
        <sz val="10"/>
        <color theme="1"/>
        <rFont val="Arial Narrow"/>
        <family val="2"/>
      </rPr>
      <t>OPCION DE MANEJO DEL RIESGO:</t>
    </r>
    <r>
      <rPr>
        <sz val="10"/>
        <color theme="1"/>
        <rFont val="Arial Narrow"/>
        <family val="2"/>
      </rPr>
      <t xml:space="preserve">
</t>
    </r>
    <r>
      <rPr>
        <sz val="7"/>
        <color theme="1"/>
        <rFont val="Arial Narrow"/>
        <family val="2"/>
      </rPr>
      <t>Asumir, Evitar,
Reducir, Compartir
Eliminar</t>
    </r>
  </si>
  <si>
    <t>Probalidad</t>
  </si>
  <si>
    <t>Impacto</t>
  </si>
  <si>
    <t>Valor</t>
  </si>
  <si>
    <t>ACCIONES A IMPLEMENTAR</t>
  </si>
  <si>
    <t>RESPONSABLE DE LA ACCIÓN</t>
  </si>
  <si>
    <t>PERIODO DE EJECUCIÓN</t>
  </si>
  <si>
    <t>REGISTRO</t>
  </si>
  <si>
    <t>OBSERVACIONES Y RECOMENDACIONES</t>
  </si>
  <si>
    <t>ESTRATÉGICO</t>
  </si>
  <si>
    <t>SI</t>
  </si>
  <si>
    <t>EXTREMA</t>
  </si>
  <si>
    <t>X</t>
  </si>
  <si>
    <t>FINANCIERO</t>
  </si>
  <si>
    <t>ALTA</t>
  </si>
  <si>
    <t>MODERADA: Asumir, evitar, reducir, compartir</t>
  </si>
  <si>
    <t>NO</t>
  </si>
  <si>
    <t>Gestión de Calidad</t>
  </si>
  <si>
    <t>Planificar e implementar las políticas de seguimiento, medición y análisis de mejora del Sistema de Gestión de Calidad para demostrar su conformidad con las normas aplicables y mejorar continuamente en la búsqueda de eficiencia, eficacia y efectividad de su desempeño.</t>
  </si>
  <si>
    <t>BAJA: Asumir, reducir (revisar el método de control)</t>
  </si>
  <si>
    <t>Asesor de Calidad</t>
  </si>
  <si>
    <t>EGC-FO-02 Formato Listado Maestro de Control de Documentos
EGC-FO-05 Formato Listado Maestro de Control de Registros</t>
  </si>
  <si>
    <t xml:space="preserve">Gestión de Comunicación </t>
  </si>
  <si>
    <t>Gestionar y divulgar información y comunicación en los niveles internos y externos de la Organización, propendiendo por el buen nombre e imagen del SETP Santa Marta S.A.S.</t>
  </si>
  <si>
    <t>Divulgacion de informacion manipulada,
incompleta, confusa inadecuada a usuarios y partes interesadas relacionada con planes, proyectos, programas, servicios, tramites y actividades de la entidad.</t>
  </si>
  <si>
    <t xml:space="preserve"> - Desconocimiento de roles y responsabilidades frente a divulgacion de la informacion
 - Pronunciamientos confusos para usuarios y partes interesadas sobre el SETP.
 - Entrega incompleta y/o extemporanea de la información, por parte de los diferentes procesos</t>
  </si>
  <si>
    <t xml:space="preserve"> - Hallazgos en auditorias de los entes de Control
 - Perdida de credibilidad en la gestión de la Entidad.
 - Generacion de panico, alertas y desconfiaza.
 - Deterioro de imagen y perpecion de ciudadano sobre la gestion de la entidad.</t>
  </si>
  <si>
    <t>DE IMAGEN</t>
  </si>
  <si>
    <t xml:space="preserve">No existe confidencialidad y responsabilidad sobre el manejo de la información. </t>
  </si>
  <si>
    <t xml:space="preserve"> - Pérdida de la imagen institucional.</t>
  </si>
  <si>
    <t>Gestión Predial y Reasentamiento</t>
  </si>
  <si>
    <t>Adquirir los predios necesarios para la construcción de las obras correspondientes al SETP Santa Marta, a través de la implementación de planes y programas que minimicen el impacto socioeconómico de las unidades sociales a intervenir.</t>
  </si>
  <si>
    <t>Tergiversar la información emitida por el SETP</t>
  </si>
  <si>
    <t>- Personas con diferencias políticas, intereses económicos o con arraigo en la zona, no desean el desarrollo del proyecto y modifican la información emitida por el SETP.</t>
  </si>
  <si>
    <t>DE ADQUISICIÓN DE PREDIOS</t>
  </si>
  <si>
    <t>Equipo de Gestión Predial y Reasentamiento
y Equipo de Comunicaciones</t>
  </si>
  <si>
    <t>Permanente</t>
  </si>
  <si>
    <t>No aplicabilidad a terminos de Ley en el proceso de Adquisición Predial</t>
  </si>
  <si>
    <t>- Incumplimiento en términos de Ley 
- Cese de las funciones judiciales.
 - Rotación de personal en el proyecto</t>
  </si>
  <si>
    <t xml:space="preserve">- Base de Datos de control de procesos jurídicos con términos de tiempo.
Seguimiento por parte de UMUS y BID
</t>
  </si>
  <si>
    <t>BAJA: Asumir, evitar, reducir (revisar el método de control)</t>
  </si>
  <si>
    <t>Continuidad del manejo e implementación de Base de Datos
Programa de Inducción especifica del cargo o actividades</t>
  </si>
  <si>
    <t>Coordinador Jurídico de Reasentamiento</t>
  </si>
  <si>
    <t>Base de Datos
Expediente de Predios</t>
  </si>
  <si>
    <t>Alteración de Información socioeconómica, técnica y jurídica</t>
  </si>
  <si>
    <t>Falsedad o alteración en documentos e información suministrados por las unidades sociales o diligenciados por funcionarios del SETP</t>
  </si>
  <si>
    <t>Defraudación
Mala imagen institucional
Sanciones Disciplinarias y judiciales</t>
  </si>
  <si>
    <t>BAJA: Asumir y reducir</t>
  </si>
  <si>
    <t>Revisión y seguimiento a Procedimiento de Gestión Predial y Reasentamiento</t>
  </si>
  <si>
    <t>Equipo de Gestión Predial y Reasentamiento, Coord. Gestión de Calidad y Oficina de Control Interno</t>
  </si>
  <si>
    <t>Expedientes
Registros Asociados al Proceso</t>
  </si>
  <si>
    <t>Gestión Técnica</t>
  </si>
  <si>
    <t>OPERATIVO</t>
  </si>
  <si>
    <t>DE CUMPLIMIENTO</t>
  </si>
  <si>
    <t>Retraso en la ejecución de obras</t>
  </si>
  <si>
    <t>- Pérdida de imagen y credibilidad.
- Afectaciones presupuestales</t>
  </si>
  <si>
    <t>DE CONSTRUCCIÓN</t>
  </si>
  <si>
    <t>Retraso en la puesta en marcha del sistema.</t>
  </si>
  <si>
    <t>Gestión Financiera</t>
  </si>
  <si>
    <t>MODERADA: Asumir, reducir Y compartir</t>
  </si>
  <si>
    <t xml:space="preserve">Incumplimiento de los principios del sistema presupuestal en beneficio de terceros. </t>
  </si>
  <si>
    <t xml:space="preserve">Riesgo de corrupción en la planeación, liquidación, ejecución y cierre presupuestal: 
Expedición de vigencias futuras sin autorización para beneficiar los intereses de terceros. 
Desconocimiento en cambios normativos. </t>
  </si>
  <si>
    <t>Elaboración de órdenes para pagos y causación de cuentas sin el lleno de los requisitos legales.</t>
  </si>
  <si>
    <t xml:space="preserve">La elaboración de órdenes para pago se realice sin la revisión de los soportes que debe contener cada pago. </t>
  </si>
  <si>
    <t xml:space="preserve">Falta de control en los pagos parciales realizados contra un Registro Presupuestal.
Afectación de rubros que no corresponden al objeto del gasto beneficiando los intereses de terceros. </t>
  </si>
  <si>
    <t>Gestión Administrativa</t>
  </si>
  <si>
    <t>Uso indebido de los bienes de la empresa.</t>
  </si>
  <si>
    <t>Planeación inadecuada o inoportuna para  llevar a cabo las adquisiciones.</t>
  </si>
  <si>
    <t>Gestión de Talento Humano</t>
  </si>
  <si>
    <t>Gestión Documental</t>
  </si>
  <si>
    <t>Administrar el Sistema de Gestión Documental del SETP Santa Marta, con el fin de garantizar de manera eficaz el manejo, custodia, preservación de la documentación interna y externa permitiendo su disposición oportuna.</t>
  </si>
  <si>
    <t>Deterioro de la información del archivo central</t>
  </si>
  <si>
    <t>Gestión Jurídica y Contratación</t>
  </si>
  <si>
    <t>Tramitar los diferentes procesos jurídicos y de contratación requeridos por la entidad, así mismo asesorar, orientar y asistir las diferentes áreas, mediante la estricta sujeción a la normatividad jurídica según sea el caso, con el fin de garantizar el cumplimiento de las metas del Plan de Acción Institucional.</t>
  </si>
  <si>
    <t>Control de Gestión</t>
  </si>
  <si>
    <t>Falta de planeación y programa de auditoría</t>
  </si>
  <si>
    <t>MATRIZ DE CALIFICACIÓN</t>
  </si>
  <si>
    <t>PROBABILIDAD</t>
  </si>
  <si>
    <t>IMPACTO</t>
  </si>
  <si>
    <t>EVALUACIÓN</t>
  </si>
  <si>
    <t>NIVEL</t>
  </si>
  <si>
    <t>TIPO DE RIESGOS</t>
  </si>
  <si>
    <t>MODERADA</t>
  </si>
  <si>
    <t>RARO</t>
  </si>
  <si>
    <t>DAFP</t>
  </si>
  <si>
    <t>IMPROBABLE</t>
  </si>
  <si>
    <t>POSIBLE</t>
  </si>
  <si>
    <t>PROBABLE</t>
  </si>
  <si>
    <t>CASI SEGURO</t>
  </si>
  <si>
    <t>DE TECNOLOGÍA</t>
  </si>
  <si>
    <t>COMERCIAL</t>
  </si>
  <si>
    <t>CONPES 3107</t>
  </si>
  <si>
    <t>CAMBIARIO</t>
  </si>
  <si>
    <t>REGULATORIO</t>
  </si>
  <si>
    <t>DE FUERZA MAYOR</t>
  </si>
  <si>
    <t>BAJA</t>
  </si>
  <si>
    <t>POR OBLIGACIONES AMBIENTALES</t>
  </si>
  <si>
    <t xml:space="preserve">Gestionar y administrar integralmente el Talento Humano del SETP Santa Marta, en busca del mejoramiento continuo y la satisfacción del personal que permitan contar con el equipo idóneo y competente para atender las políticas y metas planteadas. </t>
  </si>
  <si>
    <t>Expedición de CDP y RP sin el lleno de los requisitos legales</t>
  </si>
  <si>
    <t>Diario</t>
  </si>
  <si>
    <t>Que se expidan certificados sin la  verificación de la solicitud de disponibilidad presupuestal.
Expedición de certificados sin tener competencia para beneficio propio o de terceros. 
Desconocimiento de la Norma</t>
  </si>
  <si>
    <t xml:space="preserve"> - Posible hallazgo de entes de control
 - Sanciones Disciplinarias</t>
  </si>
  <si>
    <t>Control a través del software en el proceso de elaboración del certificado de disponibilidad y registro presupuestal . 
La solicitud de disponibilidad presupuestal, esté firmada por el funcionario autorizado, con el fin de evitar que se soliciten disponibilidades presupuestales por funcionarios diferentes a los autorizados y/o que contengan firmas falsificadas. 
Revisión de requisitos legales</t>
  </si>
  <si>
    <t>Se esta realizando la revisión de los requisitos legales cada vez que se requiera CDP y RP</t>
  </si>
  <si>
    <t>Formato de CDP y RP por parte de presupuesto</t>
  </si>
  <si>
    <t>Coordinador Presupuestal</t>
  </si>
  <si>
    <t>Vigencia Fiscal</t>
  </si>
  <si>
    <t xml:space="preserve"> - Cuentas por pagar inexistentes
 - Registros Presupuestales sin el lleno de requisitos
 -  Sanciones por organismos de control</t>
  </si>
  <si>
    <t xml:space="preserve">Circular
Acto administrativo por parte del CODFIS 
Acta de Junta Directiva de aprobación de vigencias futuras
Aprobación del Min Transporte del Bien y/o Servicio </t>
  </si>
  <si>
    <t>Coordinador Administrativo y Financiero
Supervisor de Contratos
Contratación
Contador
Coord. Presupuestal</t>
  </si>
  <si>
    <t>Realización de pago irregular
Sanciones Disciplinarios y/o Penal</t>
  </si>
  <si>
    <t>El área contable verifica y revisa los documentos suministrados por los contratistas, proveedores y acreedores, basado en una lista de chequeo (a través del proceso de Gestión de Calidad), implementada por la entidad y la normatividad vigente.</t>
  </si>
  <si>
    <t>Revisión minuciosa de los requisitos en la elaboración de las ordenes de pago.</t>
  </si>
  <si>
    <t>Contabilidad</t>
  </si>
  <si>
    <t>OP</t>
  </si>
  <si>
    <t>Desfalco de los recursos de la entidad
Sanciones disciplinarios, fiscales y/o penales</t>
  </si>
  <si>
    <t>Revisión permanente de los saldos de banco a través del proceso de conciliación</t>
  </si>
  <si>
    <t>Tesorero</t>
  </si>
  <si>
    <t>Extractos Bancarios</t>
  </si>
  <si>
    <t>Violación del sistema presupuestario, al girar un rubro por una fuente diferente</t>
  </si>
  <si>
    <t>Implementar en el Software la restricción para que cada rubro deba ser girado sólo por su fuente</t>
  </si>
  <si>
    <t>Comprobante de Egreso</t>
  </si>
  <si>
    <t>Planificación, construcción y control técnico ingenieril de los elementos que se requieren para la operación del sistema.</t>
  </si>
  <si>
    <t>- Hallazgos arqueológicos
- Condiciones climáticas.
 - Falencias en el diseño
 - Incumplimiento en el seguimiento de contratos</t>
  </si>
  <si>
    <t>Actas de reunión, reporgramaciones de obras, informes</t>
  </si>
  <si>
    <t>Constante</t>
  </si>
  <si>
    <t>- Pérdida de imagen y credibilidad.
- Afectaciones presupuestales
- Retraso en inicio de operación</t>
  </si>
  <si>
    <t>- Retraso en la ejecución de obras
- Retraso en el plan de transcición del TPC al SETP</t>
  </si>
  <si>
    <t>x</t>
  </si>
  <si>
    <t>- Pérdida de confianza de los usuarios y demás partes interesadas.
 - Perdida de Control del Sistema
'El Sistema no agrega valor al cumplimiento de la misión y El logro de los objetivos</t>
  </si>
  <si>
    <t>Deficiente implementación del Sistema de Gestión de Calidad</t>
  </si>
  <si>
    <t xml:space="preserve"> - No uso de Registros 
 - No actualización de los documentos (Procedimientos, Instructivos, manuales, etc) de las actividades por proceso
 - Falta de Auditorias Internas de Calidad
 - No seguimiento a las acciones correctivas y preventivas
 - Poco conocimiento del personal acerca de la documentación del SGC. </t>
  </si>
  <si>
    <t>Incumplimiento del programa de actividades de Gestión de Talento Humano</t>
  </si>
  <si>
    <t xml:space="preserve"> - Desconocimiento de las funciones aplicables a la administración de talento humano.
 - No se tiene establecido  procedimiento 
 - La persona responsable de las asignaciones de Recursos humanos no cuenta con la experiencia en temas relacionados</t>
  </si>
  <si>
    <t xml:space="preserve">Incumplimiento de las politicas y metas del SETP.  </t>
  </si>
  <si>
    <t xml:space="preserve"> - Cumplimiento de los procedimientos de Gestión de Talento Humano
 - Dar cumpliento al cronograma de Bienestar Social, Inducción y reinducción
  - Contratación de personal idoneo para las actividades de Talento Humano
</t>
  </si>
  <si>
    <t>Responsable de Talento Humano</t>
  </si>
  <si>
    <t>Mensual</t>
  </si>
  <si>
    <t>Informes
Formato Control de Asistencia</t>
  </si>
  <si>
    <t>Brindar oportunidad y eficiencia en el suministro de recursos físicos y servicios de apoyo administrativo para el cumplimiento de los objetivos misionales y el normal funcionamiento de los procesos del SETP.</t>
  </si>
  <si>
    <t>BAJA: Asumir, evitar,  reducir (revisar el método de control)</t>
  </si>
  <si>
    <t>Coordinador Administrativo</t>
  </si>
  <si>
    <t>Semestral</t>
  </si>
  <si>
    <t>Codigo de Identificación</t>
  </si>
  <si>
    <t>MODERADA: Asumir, evitar, reducir y  compartir</t>
  </si>
  <si>
    <t>Coordinador Administrativo y Financiero</t>
  </si>
  <si>
    <t xml:space="preserve"> - Plan de Adquisiciones según Colombia Compra Eficiente</t>
  </si>
  <si>
    <t>Anual</t>
  </si>
  <si>
    <t>Acto administrativo de Plan de Adquisición</t>
  </si>
  <si>
    <t>Pérdidas por robo o daño de equipos.</t>
  </si>
  <si>
    <t xml:space="preserve"> - La Entidad no cuenta con pólizas de seguro para cubrir los bienes adquiridos.
- Manejo inadecuado de los bienes por parte del personal 
 - Falta de sistema de vigilancia y seguridad interna</t>
  </si>
  <si>
    <t xml:space="preserve"> - Detrimento en patrimonio público
 - Sanciones Disciplinarias y penales
 - Perdida economica para la entidad</t>
  </si>
  <si>
    <t xml:space="preserve">Coordinador Administrativo </t>
  </si>
  <si>
    <t xml:space="preserve"> - No contar con condiciones ambientales  adecuadas para su conservación. 
No contar con un control adecuado.
- No contar con personal capacitado para la labor.</t>
  </si>
  <si>
    <t>- Documentos ilegibles.
- Pérdida de la memoria institucional.
- Incumplimiento de la Ley general de archivo
 - Sanciones disciplinarias</t>
  </si>
  <si>
    <t>MODERADA: Asumir, evitar, reducir y compartir</t>
  </si>
  <si>
    <t>Gestión Documental
Tablas de Retenciones documentales</t>
  </si>
  <si>
    <t>Celebración Indebida de Contratos</t>
  </si>
  <si>
    <t xml:space="preserve"> Interés por direccionar los requisitos habilitantes en un proceso contractual a fin de favorecer a un oferente buscando la primacía del interés particular antes que el general.</t>
  </si>
  <si>
    <t xml:space="preserve">Celebración de contratos sin el lleno de requistos legales </t>
  </si>
  <si>
    <t xml:space="preserve">Celebracion de contratos de manera irregular sin la documentación idonea para ello </t>
  </si>
  <si>
    <t>Ausencia de mecanismos idoneos de seguimiento y control de los procesos judiciales. Prácticas ilegales entre abogados y/o funcionarios judiciales en el ejercicio del derecho</t>
  </si>
  <si>
    <t>Proyección y expedición de actos administrativos ilegales.</t>
  </si>
  <si>
    <t>Responsabilidad Disciplinaria, Penal y Civil</t>
  </si>
  <si>
    <t>Analizar contratos similares, celebrados por otras entidades, a fin de establecer requisitos habilitantes que permita la pluralidad de oferentes.</t>
  </si>
  <si>
    <t xml:space="preserve">Revisión y verificación exhautiva de documentación </t>
  </si>
  <si>
    <t>Informes de Evaluación y Lista de Chequeo</t>
  </si>
  <si>
    <t xml:space="preserve">Verificacion exhaustiva, a partir de las normas contractuales, de todos los documentos necesarios para la celebración de un contrato. </t>
  </si>
  <si>
    <t>Verificación de soportes  allegados por los proponentes o futuros contratitas, con la fuente y soportar el resultado de la averiguación.</t>
  </si>
  <si>
    <t>Seguimiento y revisón periódica de  procesos que se lleven en contra de la entidad, o en la cual resulte vinculada , contratación de  abogados externos  para seguimiento y representación judicial.</t>
  </si>
  <si>
    <t xml:space="preserve">Revisión jurídica previa a la firma de los actos administrativos que sean remitidos por las demás dependencias y áreas de la Unidad, para estudio y revisión jurídica de requisitos legales.  </t>
  </si>
  <si>
    <t xml:space="preserve"> Lista de Chequeo</t>
  </si>
  <si>
    <t xml:space="preserve">Verificar la documentación </t>
  </si>
  <si>
    <t>Correspondencia Fisica y Electronica</t>
  </si>
  <si>
    <t>Revisión y verificación exhautiva de documentación 
Contabilizar los términnos</t>
  </si>
  <si>
    <t xml:space="preserve">Desconocer la  Constitución y la Ley con la expedición de actos administrativos y/o resoluciones sin apego al ordenamiento jurídico </t>
  </si>
  <si>
    <t>Acto administrativo
Expediente</t>
  </si>
  <si>
    <t>Inadecuada aplicación de los métodos para el seguimiento, medición y evaluación de los procesos</t>
  </si>
  <si>
    <t>Uso indebido de la información</t>
  </si>
  <si>
    <t>Documentos con definición clara de responsabilidad y autoridad
Revisiones y aprobaciones del líder del proceso de Medición
Grupo multidisciplinario para la realización de auditorias y generación de informes.
Aplicación de las políticas de operación y de seguridad de la
información.</t>
  </si>
  <si>
    <t>Jefe de Control Interno</t>
  </si>
  <si>
    <t>Realizar análisis y validación de las auditorías e informes presentados
por parte de los líderes del proceso.</t>
  </si>
  <si>
    <t>Actualización permanente de la documentación del Sistema de Calidad
Programación de Auditorias Internas de calidad 
Manejo de las acciones preventivas y correctivas de acuerdo a No conformidades
Plan de Mejoramiento del Sistema</t>
  </si>
  <si>
    <t>SEGUIMIENTO Y EVALUACIÓN</t>
  </si>
  <si>
    <t xml:space="preserve">Realizar informes de las reuniones en las que partcicipa la ciudadania y emitir consolidado de PQR </t>
  </si>
  <si>
    <t>Se recomienda la realización de auditorias internas de calidad para verificar el cumplimiento a  las actividades de Gestión predial y Reasentamiento y actualizar cuando sea necesario.</t>
  </si>
  <si>
    <t>Informes de Auditoria
Plan de Mejoramiento</t>
  </si>
  <si>
    <t>Lista de Asistencia</t>
  </si>
  <si>
    <t>Seguimiento a los tiempos de remisión y revisión de información. Realizar planes de mejoramiento de acuerdo a las auditorias internas que se lleven a cabo.</t>
  </si>
  <si>
    <t>Se recomienda al SETP Santa Marta implementar un espacio adecuado teniendo en cuenta la Ley  General de Archivos donde se establecen las especificaciones técnicas y los requisitos para la prestación de los servicios de depósito, custodia, organización, reprografía y conservación de documentos de archivo y demás procesos de la función archivística.
Además de la realización de Tablas de Retención Documental</t>
  </si>
  <si>
    <t>Llevar a cabo Programa de Capacitación, Programa de Inducción y Reinducción, Programa de Bienestar de acuerdo a las politicas y según lo establezca la ley.</t>
  </si>
  <si>
    <t>Constitución de póliza de seguro para protección de los bienes (computadores) adquiridos, que cubra entre otros los riesgos por daño y robo.</t>
  </si>
  <si>
    <t>Realizar un adecuado procedimiento para la elaboración del Plan de Adquisición teniendo en cuenta Colombia compra Eficiente y los requisitos y necesidades del SETP para el nuevo año.</t>
  </si>
  <si>
    <t xml:space="preserve">Hacer actualización cuando sea necesario del Manual del Software Publifinanzas teniendo en cuenta los requerimientos del ente y del BID necesarios para mayor control de las actividades. </t>
  </si>
  <si>
    <t>Equipo de Comunicaciones</t>
  </si>
  <si>
    <t>Boletines
Videos
Piezas de divulgaciones en redes sociales</t>
  </si>
  <si>
    <t>Se deben diseñar e implementar las acciones a realizar para mitigar el riesgo.
Realización de Plan de Mejoramiento
Mejoramiento de equipos de sistemas para promoción y divulgación.
Espacios de publicación para la divulgación interna (Carteleras Institucionales)</t>
  </si>
  <si>
    <t xml:space="preserve">Realizar una Matriz de responsabilidades </t>
  </si>
  <si>
    <t>Matriz de Responsabilidades</t>
  </si>
  <si>
    <t>Actualización y verificación permanente de la Matriz de Responsabilidades</t>
  </si>
  <si>
    <t xml:space="preserve">Monitoreo y seguimiento a las reuniones y actas de compromisos </t>
  </si>
  <si>
    <t>Verificación constante de requisitos legales por medio de lista de Chequeo.</t>
  </si>
  <si>
    <t xml:space="preserve">Seguimiento en la presentación de infromes </t>
  </si>
  <si>
    <t xml:space="preserve">Revisión por medio de Auditorias Internas </t>
  </si>
  <si>
    <t>Hacer seguimiento  de los recursos y la información financiera y contable  previstos para el desarrollo del proyecto, apoyando al Ministerio de Transporte en la elaboración y presentación de los informes financieros requeridos por la Banca Multilateral, las entidades del estado y los organismos de control, así como de brindar apoyo ágil y eficiente a las áreas de la entidad.</t>
  </si>
  <si>
    <t>Mantener un protocolo de seguridad en el área tesorería.</t>
  </si>
  <si>
    <t xml:space="preserve">Verificación anual de inventarios de bienes. Verificación física y conteo permanente de existencias de elementos
de consumo, frente a la información
registrada en la base de datos de inventario.
</t>
  </si>
  <si>
    <t xml:space="preserve">Se recomienda mantener un procedimiento para el seguimiento y control de los procesos adelantados. </t>
  </si>
  <si>
    <t>Se solicita mediante circular, para el cierre de la vigencia, que los supervisores de los contratos  informen acerca de la situación de los mismos, si es necesario clasificar para su cierre como cuentas por pagar o reserva. 
Se solicita aprobación al CODFIS de vigencias futuras
Las vigencias futuras se están solicitando en la Junta Directiva de la entidad.
Se requiere aprobación de pliegos al Ministerio de Transporte
Socialización permanente en materia de presupuesto  para el conocimiento de los cambios normativos.</t>
  </si>
  <si>
    <t>Transferencias por plataformas virtuales y pagos por fiducia  de forma irregular o errada.</t>
  </si>
  <si>
    <t>Beneficio a un Tercero
Hackeo de claves
'Equivocación en transferencia virtual cuando se realizan por bloques.
Pagos a personas no beneficiarias.
Distracción del funcionario encargado de realizar el giro, debido a la falta de privacidad.</t>
  </si>
  <si>
    <t xml:space="preserve">Giro de cuentas por una fuente diferente </t>
  </si>
  <si>
    <t>Nueva actualización del inventario</t>
  </si>
  <si>
    <t xml:space="preserve"> - Realización del Programa de Capacitación 
 - Implementar modelos de evaluación de desempeño</t>
  </si>
  <si>
    <t>Poliza de Todo Riesgos para Bienes Muebles
Responsables de Equipos a traves del inventario de Bienes</t>
  </si>
  <si>
    <t>Poliza
Inventario</t>
  </si>
  <si>
    <t xml:space="preserve"> - Contratación de personal calificado del manejo de archivo</t>
  </si>
  <si>
    <t>- Mejorar las condiciones ambientales para la conservación de la información.
- Adquirir equipo para scanear la información y preservarla en medio magnético.
 - ontratación de personal idoneo para responsabilidad de archivo</t>
  </si>
  <si>
    <t xml:space="preserve"> - Seguimiento en ejecución de obras a traves de Supervisores e Interventoria
- Seguimiento y aprobación por parte del BID y del MT.</t>
  </si>
  <si>
    <t xml:space="preserve"> - Reprogramación de obra
- Comité de Obra
- Mecanismos y medios de comunicación adecuados
 - Poliza de cumplimiento de contrato
- Reunion semanal de obra, realización de informes de ejecución</t>
  </si>
  <si>
    <t xml:space="preserve"> - Seguimiento a diseños e infraestructura operacional
- Seguimiento y aprobación por parte del BID, del DNP y del MT.
-Contar con personal idoneo para el seguimento
 - Inicio de las mesas de consertación en el marco del Plan de Transición del TPC al SETP.</t>
  </si>
  <si>
    <t xml:space="preserve"> - Reuniones periódicas con las dependencias de la Alcaldia, como Unidad de Transito, Transportadores y Amoblamiento Urbano
- Mecanismos y medios de comunicación adecuados</t>
  </si>
  <si>
    <t>Actas de reunión e informes</t>
  </si>
  <si>
    <t xml:space="preserve">1. Actualización del Listado Maestro de Control de Documentos y Registros
2. Planeación de Auditorias Internas de Calidad
3. Implementación de acciones correctivas y preventivas de No Conformidades
</t>
  </si>
  <si>
    <t xml:space="preserve"> - Realización de Talleres de actividades en análisis de Acciones Correctivas, preventivas y de mejora
 - Actualización a la documentación de acuerdo a los cambios de actividades y mejoras del Sistema
 - Inducción al SGC
 - Ciclo de Auditorias Internas</t>
  </si>
  <si>
    <t>Gestión Juridica y Contratación</t>
  </si>
  <si>
    <t xml:space="preserve">Nulidad del contrato o del proceso contractual por celebración indebida o por manipulación de información al momento de realizar la contratación. </t>
  </si>
  <si>
    <t>Inducción al error por parte del contratista al servidor como quiera que allegan documentos adulterados para provecho propio y el funcionario o contratista no los revisan adecuadamente para favorececr a un tercero</t>
  </si>
  <si>
    <t>Llamadas Telefonica
Correo electronicos de confirmación
Verificación a través de Paginas Web</t>
  </si>
  <si>
    <t>Fallos judiciales en contra de la entidad  por no contestar y dejar vencer los terminos o contestar de manera inadecuada desconociendo el ordenamiento jurídico.</t>
  </si>
  <si>
    <t>Revisión de los actos administrativos sobre el ordenamiento juridico y legal a regir.</t>
  </si>
  <si>
    <t>Mantener reuniones constantemente con la ciudadanía intervenida con ocasión del proyecto para darles a conocer todo lo referente a las actuaciones del SETP Santa Marta.</t>
  </si>
  <si>
    <t>Formato PQR
Formato de Asistencias a Reuniones
Acta de Reunión
Formato de atención Psicosocial</t>
  </si>
  <si>
    <t xml:space="preserve">- No se cumple con el cronograma de entrega de inmueble.
- No tener el corredor vial libre para inicio de obras.
Retraso en la entrega anticipada de los inmuebles por parte del juez. </t>
  </si>
  <si>
    <t>Supervisión por parte de la Coordinación del proceso de Gestión Predial y Reasentamiento.
Verificación de autenticidad de documentos a traves de la Oficina de Registro de Instrumentos Públicos e IGAC.</t>
  </si>
  <si>
    <t xml:space="preserve"> - No cumplimiento de confidencialidad por parte de un funcionario o contratista del SETP</t>
  </si>
  <si>
    <t>Elaboración de la Matriz de Responsabilidades</t>
  </si>
  <si>
    <t>Creación de un Plan de Medios</t>
  </si>
  <si>
    <t>Plan de mejoramiento de comunicación 
Boletín Digital Interno
Plan de comunicaciones que contiene: comunicación escrita o digital a traves de Boletines, piezas audiovisuales y gráficas y avisos de prensa.
Alimentar Pagina Web con información
Manual de Crisis de Comunicaciones</t>
  </si>
  <si>
    <t>Medir la eficiencia, eficacia y economía de los controles, asesorando a la Alta Dirección en la continuidad del proceso administrativo, la evaluación de los planes establecidos y en la introducción de los correctivos necesarios para el cumplimiento de las metas u objetivos previstos.</t>
  </si>
  <si>
    <t>No seguimiento a las actividades de los planes de acción.
Falta de planeación y coordinación en el desarrollo de auditorias</t>
  </si>
  <si>
    <t>No cumplimiento de objetivos institucionales</t>
  </si>
  <si>
    <t>Políticas, procedimientos, guías, instructivos, circulares y cronogramas. Programa y plan de auditoría, reportes de mejoramiento. Planes de Acción</t>
  </si>
  <si>
    <t>Seguimiento permanente al cumpimiento de los Planes de Mejoramiento</t>
  </si>
  <si>
    <t>Solicitar a Gestión Humana la inclusión del fomento de los principios y valores en las capacitaciones y/o eventos que se realicen.</t>
  </si>
  <si>
    <t>Realizar seguimiento al cumplimiento del Código de Buen Gobierno y la politica del Plan Anticorrupción y Atención al Ciudadano</t>
  </si>
  <si>
    <t>Retraso en los procesos de negociación y el desarrollo del proyecto
Que se proyecte una imagen negativa del ente gestor</t>
  </si>
  <si>
    <t>Implementación de estratégias de comunicación para establecer los mecanismos que faciliten la comprensión de la información del proyecto.
Reuniones con la comunidad para darle a conocer los procedimientos del SETP y la normatividad juridica que rige.
Atención en las oficinas del Ente Gestor a la población involucrada dentro del proceso de Gestión Predial</t>
  </si>
  <si>
    <t xml:space="preserve">Base de datos de Inventarios desactualizados, sin depreciación y ubicación en los sitios sin responsables a cargo. </t>
  </si>
  <si>
    <t>Deterioro de equipos 
Pérdida económica</t>
  </si>
  <si>
    <t>Asignar a una persona  para que realice y organice los inventarios de bienes, a fin de garantizar la recepción, almacenamiento, ingresos, suministros, bajas, registros e inventarios físicos.
Establecer los lineamientos de clasificación y codificación de los bienes.
Adquisición de polizas para los bienes muebles de la entidad</t>
  </si>
  <si>
    <t xml:space="preserve"> - La entidad no cuenta con un plan de adquisiciones formalmente constituido</t>
  </si>
  <si>
    <t xml:space="preserve"> - Retraso en el cumplimiento de actividades administrativas</t>
  </si>
  <si>
    <t xml:space="preserve"> - Construir el plan de adquisiciones de acuerdo con los requerimientos de Colombia Compra Eficiente y obtener su aprobación formal por escrito y seguimiento por parte de la Oficina de Control Interno</t>
  </si>
  <si>
    <t xml:space="preserve"> -  Adquisición de Polizas
 - Sistema de Vigilancia perimetral y seguridad privada en la edificación</t>
  </si>
  <si>
    <t>Se solicita mediante circular para el cierre de la vigencia, que los supervisores de los contratos  informen acerca de la situación de los mismos, si es necesario clasificar para su cierre como cuentas por pagar o reserva. 
Se solicita aprobación al CODFIS de vigencias futuras
Las vigencias futuras se están solicitando en la Junta Directiva de la entidad.
Se requiere aprobación de pliegos al Ministerio de Transporte
Socialización permanente en materia de presupuesto  para el conocimiento de los cambios normativos.</t>
  </si>
  <si>
    <t>Los token son salvaguardados directamente por el tesorero bajo seguridad en un escritorio con llave.
Las claves de acceso a la plataforma se cambian periodicamente
La plataforma se encuentra configurada con el IP de la entidad para mayor seguridad.</t>
  </si>
  <si>
    <t xml:space="preserve">Implementación del nuevo software que controle la fuente del rubro presupuestal.
Se verifica que el objeto del compromiso que corresponda a la fuente apropiada en la disponibilidad presupuestal, con el fin de evitar el pago de gastos no autorizados. </t>
  </si>
  <si>
    <r>
      <t xml:space="preserve">SISTEMA DE GESTIÓN INTEGRAL 
</t>
    </r>
    <r>
      <rPr>
        <b/>
        <sz val="14"/>
        <color theme="1"/>
        <rFont val="Arial Narrow"/>
        <family val="2"/>
      </rPr>
      <t>MATRIZ DE RIESGOS
VIGENCIA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</si>
</sst>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b/>
      <sz val="12"/>
      <color theme="1"/>
      <name val="Arial Narrow"/>
      <family val="2"/>
    </font>
    <font>
      <b/>
      <sz val="14"/>
      <color theme="1"/>
      <name val="Arial Narrow"/>
      <family val="2"/>
    </font>
    <font>
      <sz val="10"/>
      <color theme="1"/>
      <name val="Arial Narrow"/>
      <family val="2"/>
    </font>
    <font>
      <sz val="9"/>
      <name val="Arial Narrow"/>
      <family val="2"/>
    </font>
    <font>
      <b/>
      <sz val="9"/>
      <name val="Arial Narrow"/>
      <family val="2"/>
    </font>
    <font>
      <b/>
      <sz val="11"/>
      <name val="Arial Narrow"/>
      <family val="2"/>
    </font>
    <font>
      <b/>
      <sz val="10"/>
      <color theme="1"/>
      <name val="Arial Narrow"/>
      <family val="2"/>
    </font>
    <font>
      <b/>
      <sz val="11"/>
      <color theme="1"/>
      <name val="Arial Narrow"/>
      <family val="2"/>
    </font>
    <font>
      <sz val="7.5"/>
      <name val="Arial Narrow"/>
      <family val="2"/>
    </font>
    <font>
      <sz val="11"/>
      <color theme="1"/>
      <name val="Arial Narrow"/>
      <family val="2"/>
    </font>
    <font>
      <sz val="10"/>
      <name val="Arial Narrow"/>
      <family val="2"/>
    </font>
    <font>
      <sz val="11"/>
      <name val="Arial Narrow"/>
      <family val="2"/>
    </font>
    <font>
      <b/>
      <sz val="10"/>
      <color rgb="FFFF0000"/>
      <name val="Arial Narrow"/>
      <family val="2"/>
    </font>
    <font>
      <sz val="10"/>
      <color rgb="FFFF0000"/>
      <name val="Arial Narrow"/>
      <family val="2"/>
    </font>
    <font>
      <sz val="7"/>
      <color theme="1"/>
      <name val="Arial Narrow"/>
      <family val="2"/>
    </font>
    <font>
      <b/>
      <sz val="10"/>
      <name val="Arial Narrow"/>
      <family val="2"/>
    </font>
    <font>
      <sz val="11"/>
      <color rgb="FFFF0000"/>
      <name val="Calibri"/>
      <family val="2"/>
      <scheme val="minor"/>
    </font>
    <font>
      <b/>
      <sz val="11"/>
      <color theme="1"/>
      <name val="Calibri"/>
      <family val="2"/>
      <scheme val="minor"/>
    </font>
    <font>
      <sz val="8"/>
      <name val="Arial Narrow"/>
      <family val="2"/>
    </font>
    <font>
      <b/>
      <sz val="10"/>
      <color theme="3"/>
      <name val="Arial Narrow"/>
      <family val="2"/>
    </font>
    <font>
      <sz val="10"/>
      <name val="Arial"/>
      <family val="2"/>
    </font>
  </fonts>
  <fills count="2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2D050"/>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00B0F0"/>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FFFFCC"/>
        <bgColor indexed="64"/>
      </patternFill>
    </fill>
    <fill>
      <patternFill patternType="solid">
        <fgColor theme="9" tint="0.79998168889431442"/>
        <bgColor indexed="64"/>
      </patternFill>
    </fill>
    <fill>
      <patternFill patternType="solid">
        <fgColor rgb="FFFF0000"/>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rgb="FF00CC00"/>
        <bgColor indexed="64"/>
      </patternFill>
    </fill>
    <fill>
      <patternFill patternType="solid">
        <fgColor rgb="FFFF990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
      <left style="thin">
        <color indexed="64"/>
      </left>
      <right style="medium">
        <color indexed="64"/>
      </right>
      <top/>
      <bottom/>
      <diagonal/>
    </border>
  </borders>
  <cellStyleXfs count="2">
    <xf numFmtId="0" fontId="0" fillId="0" borderId="0"/>
    <xf numFmtId="0" fontId="21" fillId="0" borderId="0"/>
  </cellStyleXfs>
  <cellXfs count="279">
    <xf numFmtId="0" fontId="0" fillId="0" borderId="0" xfId="0"/>
    <xf numFmtId="0" fontId="10" fillId="0" borderId="0" xfId="0" applyFont="1"/>
    <xf numFmtId="0" fontId="3" fillId="0" borderId="1" xfId="0" applyFont="1" applyBorder="1" applyAlignment="1">
      <alignment horizontal="center" vertical="center" wrapText="1"/>
    </xf>
    <xf numFmtId="0" fontId="3" fillId="0" borderId="1" xfId="0" quotePrefix="1" applyFont="1" applyBorder="1" applyAlignment="1">
      <alignment horizontal="center" vertical="center" wrapText="1"/>
    </xf>
    <xf numFmtId="0" fontId="3" fillId="0" borderId="1" xfId="0" quotePrefix="1" applyFont="1" applyFill="1" applyBorder="1" applyAlignment="1">
      <alignment horizontal="center" vertical="center" wrapText="1"/>
    </xf>
    <xf numFmtId="0" fontId="11" fillId="0" borderId="1" xfId="0" quotePrefix="1" applyFont="1" applyBorder="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center"/>
    </xf>
    <xf numFmtId="0" fontId="11" fillId="0" borderId="1" xfId="0" quotePrefix="1" applyFont="1" applyFill="1" applyBorder="1" applyAlignment="1">
      <alignment horizontal="center" vertical="center" wrapText="1"/>
    </xf>
    <xf numFmtId="0" fontId="3" fillId="0" borderId="22" xfId="0" applyFont="1" applyBorder="1" applyAlignment="1">
      <alignment horizontal="center" vertical="center" wrapText="1"/>
    </xf>
    <xf numFmtId="0" fontId="12" fillId="10" borderId="5" xfId="0" applyFont="1" applyFill="1" applyBorder="1" applyAlignment="1">
      <alignment horizontal="center" vertical="center" textRotation="90" wrapText="1"/>
    </xf>
    <xf numFmtId="0" fontId="12" fillId="10" borderId="21" xfId="0" applyFont="1" applyFill="1" applyBorder="1" applyAlignment="1">
      <alignment horizontal="center" vertical="center" textRotation="90" wrapText="1"/>
    </xf>
    <xf numFmtId="0" fontId="3" fillId="10" borderId="4"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3" fillId="10" borderId="23"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3" fillId="12" borderId="1" xfId="0" applyFont="1" applyFill="1" applyBorder="1" applyAlignment="1">
      <alignment horizontal="center" vertical="center"/>
    </xf>
    <xf numFmtId="0" fontId="5" fillId="3" borderId="17" xfId="0" applyFont="1" applyFill="1" applyBorder="1" applyAlignment="1">
      <alignment horizontal="center" vertical="center" wrapText="1"/>
    </xf>
    <xf numFmtId="0" fontId="5" fillId="3" borderId="17" xfId="0" applyFont="1" applyFill="1" applyBorder="1" applyAlignment="1">
      <alignment horizontal="center" vertical="center" textRotation="90" wrapText="1"/>
    </xf>
    <xf numFmtId="0" fontId="3" fillId="13" borderId="1" xfId="0" applyFont="1" applyFill="1" applyBorder="1" applyAlignment="1">
      <alignment horizontal="center" vertical="center"/>
    </xf>
    <xf numFmtId="0" fontId="3" fillId="10" borderId="8" xfId="0" applyFont="1" applyFill="1" applyBorder="1" applyAlignment="1">
      <alignment horizontal="center" vertical="center" wrapText="1"/>
    </xf>
    <xf numFmtId="0" fontId="10" fillId="13" borderId="1" xfId="0" applyFont="1" applyFill="1" applyBorder="1" applyAlignment="1">
      <alignment horizontal="center" vertical="center"/>
    </xf>
    <xf numFmtId="0" fontId="3" fillId="0" borderId="3" xfId="0" applyFont="1" applyBorder="1" applyAlignment="1">
      <alignment horizontal="center" vertical="center" wrapText="1"/>
    </xf>
    <xf numFmtId="0" fontId="3" fillId="0" borderId="31" xfId="0" applyFont="1" applyBorder="1" applyAlignment="1">
      <alignment horizontal="center" vertical="center"/>
    </xf>
    <xf numFmtId="0" fontId="3" fillId="0" borderId="33" xfId="0" applyFont="1" applyBorder="1" applyAlignment="1">
      <alignment horizontal="center" vertical="center"/>
    </xf>
    <xf numFmtId="0" fontId="7" fillId="7" borderId="28"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13" borderId="36" xfId="0" applyFont="1" applyFill="1" applyBorder="1" applyAlignment="1">
      <alignment horizontal="center" vertical="center"/>
    </xf>
    <xf numFmtId="0" fontId="3" fillId="0" borderId="32" xfId="0" applyFont="1" applyBorder="1" applyAlignment="1">
      <alignment horizontal="center" vertical="center" wrapText="1"/>
    </xf>
    <xf numFmtId="0" fontId="3" fillId="0" borderId="32" xfId="0" quotePrefix="1"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33" xfId="0" applyFont="1" applyFill="1" applyBorder="1" applyAlignment="1">
      <alignment horizontal="center" vertical="center"/>
    </xf>
    <xf numFmtId="0" fontId="3" fillId="0" borderId="34" xfId="0" applyFont="1" applyBorder="1" applyAlignment="1">
      <alignment horizontal="center" vertical="center"/>
    </xf>
    <xf numFmtId="0" fontId="16" fillId="10" borderId="9" xfId="0" applyFont="1" applyFill="1" applyBorder="1" applyAlignment="1">
      <alignment horizontal="center" vertical="center" wrapText="1"/>
    </xf>
    <xf numFmtId="0" fontId="3" fillId="15" borderId="33" xfId="0" applyFont="1" applyFill="1" applyBorder="1" applyAlignment="1">
      <alignment horizontal="center" vertical="center"/>
    </xf>
    <xf numFmtId="0" fontId="3" fillId="16" borderId="18" xfId="0" applyFont="1" applyFill="1" applyBorder="1" applyAlignment="1">
      <alignment horizontal="center" vertical="center"/>
    </xf>
    <xf numFmtId="0" fontId="3" fillId="16" borderId="1" xfId="0" applyFont="1" applyFill="1" applyBorder="1" applyAlignment="1">
      <alignment horizontal="center" vertical="center"/>
    </xf>
    <xf numFmtId="0" fontId="3" fillId="16" borderId="7" xfId="0" applyFont="1" applyFill="1" applyBorder="1" applyAlignment="1">
      <alignment horizontal="center" vertical="center"/>
    </xf>
    <xf numFmtId="0" fontId="0" fillId="0" borderId="1" xfId="0" applyBorder="1" applyAlignment="1">
      <alignment horizontal="center"/>
    </xf>
    <xf numFmtId="0" fontId="0" fillId="0" borderId="1" xfId="0" applyBorder="1" applyAlignment="1">
      <alignment horizontal="center" vertical="center"/>
    </xf>
    <xf numFmtId="0" fontId="0" fillId="0" borderId="32" xfId="0" applyBorder="1" applyAlignment="1">
      <alignment horizontal="center" vertical="center"/>
    </xf>
    <xf numFmtId="0" fontId="0" fillId="18" borderId="33" xfId="0" applyFill="1" applyBorder="1" applyAlignment="1">
      <alignment horizontal="center" vertical="center"/>
    </xf>
    <xf numFmtId="0" fontId="0" fillId="5" borderId="33" xfId="0" applyFill="1" applyBorder="1" applyAlignment="1">
      <alignment horizontal="center" vertical="center"/>
    </xf>
    <xf numFmtId="0" fontId="0" fillId="19" borderId="33" xfId="0" applyFill="1" applyBorder="1" applyAlignment="1">
      <alignment horizontal="center" vertical="center"/>
    </xf>
    <xf numFmtId="0" fontId="0" fillId="0" borderId="32" xfId="0" applyBorder="1" applyAlignment="1">
      <alignment horizontal="center"/>
    </xf>
    <xf numFmtId="0" fontId="0" fillId="15" borderId="33" xfId="0" applyFill="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7" xfId="0" applyBorder="1" applyAlignment="1">
      <alignment horizontal="center" vertical="center"/>
    </xf>
    <xf numFmtId="0" fontId="0" fillId="0" borderId="35" xfId="0" applyBorder="1" applyAlignment="1">
      <alignment horizontal="center" vertical="center"/>
    </xf>
    <xf numFmtId="0" fontId="0" fillId="0" borderId="18" xfId="0" applyBorder="1" applyAlignment="1">
      <alignment horizontal="center" vertical="center"/>
    </xf>
    <xf numFmtId="0" fontId="18" fillId="3" borderId="25" xfId="0" applyFont="1" applyFill="1" applyBorder="1" applyAlignment="1">
      <alignment horizontal="center"/>
    </xf>
    <xf numFmtId="0" fontId="18" fillId="3" borderId="26" xfId="0" applyFont="1" applyFill="1" applyBorder="1" applyAlignment="1">
      <alignment horizontal="center"/>
    </xf>
    <xf numFmtId="0" fontId="18" fillId="3" borderId="27" xfId="0" applyFont="1" applyFill="1" applyBorder="1" applyAlignment="1">
      <alignment horizontal="center"/>
    </xf>
    <xf numFmtId="0" fontId="0" fillId="17" borderId="1" xfId="0" applyFill="1" applyBorder="1" applyAlignment="1">
      <alignment horizontal="center"/>
    </xf>
    <xf numFmtId="0" fontId="0" fillId="0" borderId="39" xfId="0" applyBorder="1" applyAlignment="1">
      <alignment horizontal="center" vertical="center"/>
    </xf>
    <xf numFmtId="0" fontId="3" fillId="14" borderId="1" xfId="0" applyFont="1" applyFill="1" applyBorder="1" applyAlignment="1">
      <alignment horizontal="center" vertical="center"/>
    </xf>
    <xf numFmtId="0" fontId="3" fillId="11" borderId="1" xfId="0" applyFont="1" applyFill="1" applyBorder="1" applyAlignment="1">
      <alignment horizontal="center" vertical="center"/>
    </xf>
    <xf numFmtId="0" fontId="3" fillId="13" borderId="41" xfId="0" applyFont="1" applyFill="1" applyBorder="1" applyAlignment="1">
      <alignment horizontal="center" vertical="center"/>
    </xf>
    <xf numFmtId="0" fontId="14" fillId="10" borderId="39" xfId="0" quotePrefix="1" applyFont="1" applyFill="1" applyBorder="1" applyAlignment="1">
      <alignment horizontal="center" vertical="center" wrapText="1"/>
    </xf>
    <xf numFmtId="0" fontId="14" fillId="10" borderId="42" xfId="0" applyFont="1" applyFill="1" applyBorder="1" applyAlignment="1">
      <alignment horizontal="center" vertical="center" wrapText="1"/>
    </xf>
    <xf numFmtId="0" fontId="3" fillId="16" borderId="2" xfId="0" applyFont="1" applyFill="1" applyBorder="1" applyAlignment="1">
      <alignment horizontal="center" vertical="center"/>
    </xf>
    <xf numFmtId="0" fontId="3" fillId="0" borderId="31" xfId="0" applyFont="1" applyFill="1" applyBorder="1" applyAlignment="1">
      <alignment horizontal="center" vertical="center"/>
    </xf>
    <xf numFmtId="0" fontId="3" fillId="16" borderId="32" xfId="0" applyFont="1" applyFill="1" applyBorder="1" applyAlignment="1">
      <alignment horizontal="center" vertical="center"/>
    </xf>
    <xf numFmtId="0" fontId="3" fillId="16" borderId="6" xfId="0" applyFont="1" applyFill="1" applyBorder="1" applyAlignment="1">
      <alignment horizontal="center" vertical="center"/>
    </xf>
    <xf numFmtId="0" fontId="0" fillId="5" borderId="36" xfId="0" applyFill="1" applyBorder="1" applyAlignment="1">
      <alignment horizontal="center" vertical="center"/>
    </xf>
    <xf numFmtId="0" fontId="0" fillId="19" borderId="34" xfId="0" applyFill="1" applyBorder="1" applyAlignment="1">
      <alignment horizontal="center" vertical="center"/>
    </xf>
    <xf numFmtId="0" fontId="3" fillId="0" borderId="34" xfId="0" applyFont="1" applyFill="1" applyBorder="1" applyAlignment="1">
      <alignment horizontal="center" vertical="center"/>
    </xf>
    <xf numFmtId="0" fontId="10" fillId="0" borderId="38" xfId="0" applyFont="1" applyBorder="1" applyAlignment="1">
      <alignment horizontal="center" vertical="center"/>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10" fillId="0" borderId="19" xfId="0" applyFont="1" applyBorder="1" applyAlignment="1">
      <alignment horizontal="center" wrapText="1"/>
    </xf>
    <xf numFmtId="0" fontId="10" fillId="0" borderId="45" xfId="0" applyFont="1" applyBorder="1" applyAlignment="1">
      <alignment horizontal="center" wrapText="1"/>
    </xf>
    <xf numFmtId="0" fontId="10" fillId="0" borderId="20" xfId="0" applyFont="1" applyBorder="1" applyAlignment="1">
      <alignment horizontal="center" wrapText="1"/>
    </xf>
    <xf numFmtId="0" fontId="3" fillId="10" borderId="16" xfId="0" applyFont="1" applyFill="1" applyBorder="1" applyAlignment="1">
      <alignment horizontal="center" vertical="center"/>
    </xf>
    <xf numFmtId="0" fontId="3" fillId="10" borderId="8" xfId="0" applyFont="1" applyFill="1" applyBorder="1" applyAlignment="1">
      <alignment horizontal="center" vertical="center"/>
    </xf>
    <xf numFmtId="0" fontId="12" fillId="10" borderId="23" xfId="0" applyFont="1" applyFill="1" applyBorder="1" applyAlignment="1">
      <alignment horizontal="center" vertical="center" textRotation="90" wrapText="1"/>
    </xf>
    <xf numFmtId="0" fontId="10" fillId="0" borderId="0" xfId="0" applyFont="1" applyAlignment="1">
      <alignment wrapText="1"/>
    </xf>
    <xf numFmtId="0" fontId="10" fillId="0" borderId="0" xfId="0" applyFont="1" applyAlignment="1">
      <alignment vertical="center" wrapText="1"/>
    </xf>
    <xf numFmtId="0" fontId="11" fillId="10" borderId="39" xfId="0" quotePrefix="1" applyFont="1" applyFill="1" applyBorder="1" applyAlignment="1">
      <alignment horizontal="center" vertical="center" wrapText="1"/>
    </xf>
    <xf numFmtId="0" fontId="3" fillId="5" borderId="1" xfId="0" applyFont="1" applyFill="1" applyBorder="1" applyAlignment="1">
      <alignment horizontal="center" vertical="center" wrapText="1"/>
    </xf>
    <xf numFmtId="0" fontId="11" fillId="10" borderId="39" xfId="0" applyFont="1" applyFill="1" applyBorder="1" applyAlignment="1">
      <alignment horizontal="center" vertical="center" wrapText="1"/>
    </xf>
    <xf numFmtId="0" fontId="3" fillId="0" borderId="3" xfId="0" quotePrefix="1" applyFont="1" applyBorder="1" applyAlignment="1">
      <alignment horizontal="center" vertical="center" wrapText="1"/>
    </xf>
    <xf numFmtId="0" fontId="14" fillId="10" borderId="48" xfId="0" quotePrefix="1" applyFont="1" applyFill="1" applyBorder="1" applyAlignment="1">
      <alignment horizontal="center" vertical="center" wrapText="1"/>
    </xf>
    <xf numFmtId="0" fontId="3" fillId="13" borderId="49" xfId="0" applyFont="1" applyFill="1" applyBorder="1" applyAlignment="1">
      <alignment horizontal="center" vertical="center"/>
    </xf>
    <xf numFmtId="0" fontId="3" fillId="16" borderId="3" xfId="0" applyFont="1" applyFill="1" applyBorder="1" applyAlignment="1">
      <alignment horizontal="center" vertical="center"/>
    </xf>
    <xf numFmtId="0" fontId="3" fillId="0" borderId="2" xfId="0" quotePrefix="1" applyFont="1" applyBorder="1" applyAlignment="1">
      <alignment horizontal="center" vertical="center" wrapText="1"/>
    </xf>
    <xf numFmtId="0" fontId="3" fillId="5" borderId="3" xfId="0" applyFont="1" applyFill="1" applyBorder="1" applyAlignment="1">
      <alignment horizontal="center" vertical="center" wrapText="1"/>
    </xf>
    <xf numFmtId="0" fontId="3" fillId="13" borderId="3" xfId="0" applyFont="1" applyFill="1" applyBorder="1" applyAlignment="1">
      <alignment horizontal="center" vertical="center"/>
    </xf>
    <xf numFmtId="0" fontId="3" fillId="13" borderId="31"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13" borderId="51" xfId="0" applyFont="1" applyFill="1" applyBorder="1" applyAlignment="1">
      <alignment horizontal="center" vertical="center"/>
    </xf>
    <xf numFmtId="0" fontId="3" fillId="16" borderId="26" xfId="0" applyFont="1" applyFill="1" applyBorder="1" applyAlignment="1">
      <alignment horizontal="center" vertical="center"/>
    </xf>
    <xf numFmtId="0" fontId="3" fillId="5" borderId="7" xfId="0" applyFont="1" applyFill="1" applyBorder="1" applyAlignment="1">
      <alignment horizontal="center" vertical="center" wrapText="1"/>
    </xf>
    <xf numFmtId="0" fontId="3" fillId="13" borderId="7" xfId="0" applyFont="1" applyFill="1" applyBorder="1" applyAlignment="1">
      <alignment horizontal="center" vertical="center"/>
    </xf>
    <xf numFmtId="0" fontId="3" fillId="13" borderId="27"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15" borderId="31" xfId="0" applyFont="1" applyFill="1" applyBorder="1" applyAlignment="1">
      <alignment horizontal="center" vertical="center"/>
    </xf>
    <xf numFmtId="0" fontId="3" fillId="0" borderId="2" xfId="0" quotePrefix="1" applyFont="1" applyFill="1" applyBorder="1" applyAlignment="1">
      <alignment horizontal="center" vertical="center" wrapText="1"/>
    </xf>
    <xf numFmtId="0" fontId="3" fillId="0" borderId="3" xfId="0" quotePrefix="1" applyFont="1" applyFill="1" applyBorder="1" applyAlignment="1">
      <alignment horizontal="center" vertical="center" wrapText="1"/>
    </xf>
    <xf numFmtId="0" fontId="20" fillId="0" borderId="3" xfId="0" quotePrefix="1" applyFont="1" applyFill="1" applyBorder="1" applyAlignment="1">
      <alignment horizontal="center" vertical="center" wrapText="1"/>
    </xf>
    <xf numFmtId="0" fontId="3" fillId="0" borderId="7" xfId="0" quotePrefix="1" applyFont="1" applyFill="1" applyBorder="1" applyAlignment="1">
      <alignment horizontal="center" vertical="center" wrapText="1"/>
    </xf>
    <xf numFmtId="0" fontId="14" fillId="10" borderId="50" xfId="0" applyFont="1" applyFill="1" applyBorder="1" applyAlignment="1">
      <alignment horizontal="center" vertical="center" wrapText="1"/>
    </xf>
    <xf numFmtId="0" fontId="11" fillId="10" borderId="48" xfId="0" applyFont="1" applyFill="1" applyBorder="1" applyAlignment="1">
      <alignment horizontal="center" vertical="center" wrapText="1"/>
    </xf>
    <xf numFmtId="0" fontId="11" fillId="0" borderId="3" xfId="0" quotePrefix="1" applyFont="1" applyBorder="1" applyAlignment="1">
      <alignment horizontal="center" vertical="center" wrapText="1"/>
    </xf>
    <xf numFmtId="0" fontId="11" fillId="10" borderId="48" xfId="0" quotePrefix="1" applyFont="1" applyFill="1" applyBorder="1" applyAlignment="1">
      <alignment horizontal="center" vertical="center" wrapText="1"/>
    </xf>
    <xf numFmtId="0" fontId="3" fillId="0" borderId="45" xfId="0" applyFont="1" applyBorder="1" applyAlignment="1">
      <alignment horizontal="center" vertical="center"/>
    </xf>
    <xf numFmtId="0" fontId="11" fillId="0" borderId="7" xfId="0" quotePrefix="1" applyFont="1" applyFill="1" applyBorder="1" applyAlignment="1">
      <alignment horizontal="center" vertical="center" wrapText="1"/>
    </xf>
    <xf numFmtId="0" fontId="11" fillId="10" borderId="50" xfId="0" quotePrefix="1" applyFont="1" applyFill="1" applyBorder="1" applyAlignment="1">
      <alignment horizontal="center" vertical="center" wrapText="1"/>
    </xf>
    <xf numFmtId="0" fontId="3" fillId="18" borderId="1"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11" fillId="0" borderId="1" xfId="1" applyFont="1" applyFill="1" applyBorder="1" applyAlignment="1" applyProtection="1">
      <alignment horizontal="center" vertical="center" wrapText="1"/>
    </xf>
    <xf numFmtId="0" fontId="3" fillId="0" borderId="41" xfId="0" applyFont="1" applyBorder="1" applyAlignment="1">
      <alignment horizontal="center" vertical="center" wrapText="1"/>
    </xf>
    <xf numFmtId="0" fontId="11" fillId="10" borderId="42" xfId="0" applyFont="1" applyFill="1" applyBorder="1" applyAlignment="1">
      <alignment horizontal="center" vertical="center" wrapText="1"/>
    </xf>
    <xf numFmtId="0" fontId="11" fillId="0" borderId="33" xfId="1" applyFont="1" applyFill="1" applyBorder="1" applyAlignment="1" applyProtection="1">
      <alignment horizontal="center" vertical="center" wrapText="1"/>
    </xf>
    <xf numFmtId="0" fontId="3" fillId="0" borderId="55" xfId="0" applyFont="1" applyFill="1" applyBorder="1" applyAlignment="1">
      <alignment horizontal="center" vertical="center" wrapText="1"/>
    </xf>
    <xf numFmtId="0" fontId="3" fillId="0" borderId="5" xfId="0" quotePrefix="1" applyFont="1" applyBorder="1" applyAlignment="1">
      <alignment horizontal="center" vertical="center" wrapText="1"/>
    </xf>
    <xf numFmtId="0" fontId="11" fillId="10" borderId="21" xfId="0" quotePrefix="1" applyFont="1" applyFill="1" applyBorder="1" applyAlignment="1">
      <alignment horizontal="center" vertical="center" wrapText="1"/>
    </xf>
    <xf numFmtId="0" fontId="3" fillId="16" borderId="4" xfId="0" applyFont="1" applyFill="1" applyBorder="1" applyAlignment="1">
      <alignment horizontal="center" vertical="center"/>
    </xf>
    <xf numFmtId="0" fontId="3" fillId="0" borderId="23" xfId="0" applyFont="1" applyFill="1" applyBorder="1" applyAlignment="1">
      <alignment horizontal="center" vertical="center"/>
    </xf>
    <xf numFmtId="0" fontId="3" fillId="13" borderId="55" xfId="0" applyFont="1" applyFill="1" applyBorder="1" applyAlignment="1">
      <alignment horizontal="center" vertical="center"/>
    </xf>
    <xf numFmtId="0" fontId="3" fillId="16" borderId="5" xfId="0" applyFont="1" applyFill="1" applyBorder="1" applyAlignment="1">
      <alignment horizontal="center" vertical="center"/>
    </xf>
    <xf numFmtId="0" fontId="3" fillId="0" borderId="23" xfId="0" applyFont="1" applyBorder="1" applyAlignment="1">
      <alignment horizontal="center" vertical="center"/>
    </xf>
    <xf numFmtId="0" fontId="3" fillId="13" borderId="5" xfId="0" applyFont="1" applyFill="1" applyBorder="1" applyAlignment="1">
      <alignment horizontal="center" vertical="center"/>
    </xf>
    <xf numFmtId="0" fontId="3" fillId="13" borderId="23" xfId="0" applyFont="1" applyFill="1" applyBorder="1" applyAlignment="1">
      <alignment horizontal="center" vertical="center"/>
    </xf>
    <xf numFmtId="0" fontId="3" fillId="0" borderId="5" xfId="0" applyFont="1" applyBorder="1" applyAlignment="1">
      <alignment horizontal="center" vertical="center" wrapText="1"/>
    </xf>
    <xf numFmtId="0" fontId="3" fillId="0" borderId="4" xfId="0" quotePrefix="1" applyFont="1" applyBorder="1" applyAlignment="1">
      <alignment horizontal="center" vertical="center" wrapText="1"/>
    </xf>
    <xf numFmtId="0" fontId="3" fillId="5" borderId="5" xfId="0" applyFont="1" applyFill="1" applyBorder="1" applyAlignment="1">
      <alignment horizontal="center" vertical="center" wrapText="1"/>
    </xf>
    <xf numFmtId="0" fontId="3" fillId="0" borderId="50" xfId="0" applyFont="1" applyBorder="1" applyAlignment="1">
      <alignment horizontal="center" vertical="center" wrapText="1"/>
    </xf>
    <xf numFmtId="0" fontId="3" fillId="0" borderId="48" xfId="0" applyFont="1" applyFill="1" applyBorder="1" applyAlignment="1">
      <alignment horizontal="center" vertical="center" wrapText="1"/>
    </xf>
    <xf numFmtId="0" fontId="3" fillId="0" borderId="4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39" xfId="0" quotePrefix="1" applyFont="1" applyBorder="1" applyAlignment="1">
      <alignment horizontal="center" vertical="center" wrapText="1"/>
    </xf>
    <xf numFmtId="0" fontId="3" fillId="0" borderId="48" xfId="0" quotePrefix="1" applyFont="1" applyBorder="1" applyAlignment="1">
      <alignment horizontal="center" vertical="center" wrapText="1"/>
    </xf>
    <xf numFmtId="0" fontId="3" fillId="0" borderId="21" xfId="0" quotePrefix="1"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45" xfId="0" quotePrefix="1" applyFont="1" applyBorder="1" applyAlignment="1">
      <alignment horizontal="center" vertical="center" wrapText="1"/>
    </xf>
    <xf numFmtId="0" fontId="3" fillId="0" borderId="8" xfId="0" quotePrefix="1" applyFont="1" applyBorder="1" applyAlignment="1">
      <alignment horizontal="center" vertical="center" wrapText="1"/>
    </xf>
    <xf numFmtId="0" fontId="3" fillId="0" borderId="51" xfId="0" applyFont="1" applyBorder="1" applyAlignment="1">
      <alignment horizontal="center" vertical="center" wrapText="1"/>
    </xf>
    <xf numFmtId="0" fontId="3" fillId="0" borderId="28" xfId="0" applyFont="1" applyBorder="1" applyAlignment="1">
      <alignment horizontal="center" vertical="center" wrapText="1"/>
    </xf>
    <xf numFmtId="0" fontId="3" fillId="18" borderId="7" xfId="0" applyFont="1" applyFill="1" applyBorder="1" applyAlignment="1">
      <alignment horizontal="center" vertical="center" wrapText="1"/>
    </xf>
    <xf numFmtId="0" fontId="3" fillId="0" borderId="26" xfId="0" applyFont="1" applyBorder="1" applyAlignment="1">
      <alignment horizontal="center" vertical="center" wrapText="1"/>
    </xf>
    <xf numFmtId="0" fontId="3" fillId="18" borderId="3" xfId="0" applyFont="1" applyFill="1" applyBorder="1" applyAlignment="1">
      <alignment horizontal="center" vertical="center" wrapText="1"/>
    </xf>
    <xf numFmtId="0" fontId="3" fillId="0" borderId="7" xfId="0" quotePrefix="1" applyFont="1" applyBorder="1" applyAlignment="1">
      <alignment horizontal="center" vertical="center" wrapText="1"/>
    </xf>
    <xf numFmtId="0" fontId="3" fillId="0" borderId="27" xfId="0" applyFont="1" applyFill="1" applyBorder="1" applyAlignment="1">
      <alignment horizontal="center" vertical="center"/>
    </xf>
    <xf numFmtId="0" fontId="3" fillId="15" borderId="27" xfId="0" applyFont="1" applyFill="1" applyBorder="1" applyAlignment="1">
      <alignment horizontal="center" vertical="center"/>
    </xf>
    <xf numFmtId="0" fontId="3" fillId="0" borderId="6" xfId="0" quotePrefix="1" applyFont="1" applyFill="1" applyBorder="1" applyAlignment="1">
      <alignment horizontal="center" vertical="center" wrapText="1"/>
    </xf>
    <xf numFmtId="0" fontId="20" fillId="0" borderId="7" xfId="0" quotePrefix="1"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2" borderId="7" xfId="0" quotePrefix="1" applyFont="1" applyFill="1" applyBorder="1" applyAlignment="1">
      <alignment horizontal="center" vertical="center" wrapText="1"/>
    </xf>
    <xf numFmtId="0" fontId="14" fillId="10" borderId="50" xfId="0" quotePrefix="1" applyFont="1" applyFill="1" applyBorder="1" applyAlignment="1">
      <alignment horizontal="center" vertical="center" wrapText="1"/>
    </xf>
    <xf numFmtId="0" fontId="3" fillId="2" borderId="34" xfId="0" applyFont="1" applyFill="1" applyBorder="1" applyAlignment="1">
      <alignment horizontal="center" vertical="center"/>
    </xf>
    <xf numFmtId="0" fontId="3" fillId="2" borderId="6" xfId="0" quotePrefix="1" applyFont="1" applyFill="1" applyBorder="1" applyAlignment="1">
      <alignment horizontal="center" vertical="center" wrapText="1"/>
    </xf>
    <xf numFmtId="0" fontId="7" fillId="2" borderId="7" xfId="0" quotePrefix="1" applyFont="1" applyFill="1" applyBorder="1" applyAlignment="1">
      <alignment horizontal="center" vertical="center" wrapText="1"/>
    </xf>
    <xf numFmtId="0" fontId="3" fillId="2" borderId="50"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11" fillId="0" borderId="3" xfId="0" quotePrefix="1" applyFont="1" applyFill="1" applyBorder="1" applyAlignment="1">
      <alignment horizontal="center" vertical="center" wrapText="1"/>
    </xf>
    <xf numFmtId="0" fontId="11" fillId="0" borderId="7" xfId="0" quotePrefix="1" applyFont="1" applyBorder="1" applyAlignment="1">
      <alignment horizontal="center" vertical="center" wrapText="1"/>
    </xf>
    <xf numFmtId="0" fontId="3" fillId="0" borderId="50" xfId="0" quotePrefix="1" applyFont="1" applyBorder="1" applyAlignment="1">
      <alignment horizontal="center" vertical="center" wrapText="1"/>
    </xf>
    <xf numFmtId="0" fontId="3" fillId="0" borderId="20" xfId="0" quotePrefix="1" applyFont="1" applyBorder="1" applyAlignment="1">
      <alignment horizontal="center" vertical="center" wrapText="1"/>
    </xf>
    <xf numFmtId="0" fontId="11" fillId="0" borderId="3" xfId="1" applyFont="1" applyFill="1" applyBorder="1" applyAlignment="1" applyProtection="1">
      <alignment horizontal="center" vertical="center" wrapText="1"/>
    </xf>
    <xf numFmtId="0" fontId="3" fillId="0" borderId="49" xfId="0" applyFont="1" applyBorder="1" applyAlignment="1">
      <alignment horizontal="center" vertical="center" wrapText="1"/>
    </xf>
    <xf numFmtId="0" fontId="14" fillId="10" borderId="58" xfId="0" applyFont="1" applyFill="1" applyBorder="1" applyAlignment="1">
      <alignment horizontal="center" vertical="center" wrapText="1"/>
    </xf>
    <xf numFmtId="0" fontId="11" fillId="0" borderId="31" xfId="1" applyFont="1" applyFill="1" applyBorder="1" applyAlignment="1" applyProtection="1">
      <alignment horizontal="center" vertical="center" wrapText="1"/>
    </xf>
    <xf numFmtId="0" fontId="10" fillId="13" borderId="3" xfId="0" applyFont="1" applyFill="1" applyBorder="1" applyAlignment="1">
      <alignment horizontal="center" vertical="center"/>
    </xf>
    <xf numFmtId="0" fontId="11" fillId="0" borderId="7" xfId="1" applyFont="1" applyFill="1" applyBorder="1" applyAlignment="1" applyProtection="1">
      <alignment horizontal="center" vertical="center" wrapText="1"/>
    </xf>
    <xf numFmtId="0" fontId="3" fillId="0" borderId="59" xfId="0" applyFont="1" applyBorder="1" applyAlignment="1">
      <alignment horizontal="center" vertical="center" wrapText="1"/>
    </xf>
    <xf numFmtId="0" fontId="14" fillId="10" borderId="60" xfId="0" applyFont="1" applyFill="1" applyBorder="1" applyAlignment="1">
      <alignment horizontal="center" vertical="center" wrapText="1"/>
    </xf>
    <xf numFmtId="0" fontId="11" fillId="0" borderId="34" xfId="1" applyFont="1" applyFill="1" applyBorder="1" applyAlignment="1" applyProtection="1">
      <alignment horizontal="center" vertical="center" wrapText="1"/>
    </xf>
    <xf numFmtId="0" fontId="10" fillId="13" borderId="7" xfId="0" applyFont="1" applyFill="1" applyBorder="1" applyAlignment="1">
      <alignment horizontal="center" vertical="center"/>
    </xf>
    <xf numFmtId="0" fontId="6" fillId="3" borderId="8" xfId="0" applyFont="1" applyFill="1" applyBorder="1" applyAlignment="1">
      <alignment horizontal="center" vertical="center" wrapText="1"/>
    </xf>
    <xf numFmtId="0" fontId="0" fillId="0" borderId="0" xfId="0" applyFill="1"/>
    <xf numFmtId="0" fontId="17" fillId="0" borderId="0" xfId="0" applyFont="1" applyFill="1"/>
    <xf numFmtId="0" fontId="3" fillId="0" borderId="45"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18"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57" xfId="0" applyFont="1" applyBorder="1" applyAlignment="1">
      <alignment horizontal="center" vertical="center"/>
    </xf>
    <xf numFmtId="0" fontId="3" fillId="2" borderId="47" xfId="0" applyFont="1" applyFill="1" applyBorder="1" applyAlignment="1">
      <alignment horizontal="center" vertical="center" wrapText="1"/>
    </xf>
    <xf numFmtId="0" fontId="3" fillId="0" borderId="47" xfId="0" quotePrefix="1" applyFont="1" applyBorder="1" applyAlignment="1">
      <alignment horizontal="center" vertical="center" wrapText="1"/>
    </xf>
    <xf numFmtId="0" fontId="11" fillId="10" borderId="61" xfId="0" quotePrefix="1" applyFont="1" applyFill="1" applyBorder="1" applyAlignment="1">
      <alignment horizontal="center" vertical="center" wrapText="1"/>
    </xf>
    <xf numFmtId="0" fontId="3" fillId="16" borderId="54" xfId="0" applyFont="1" applyFill="1" applyBorder="1" applyAlignment="1">
      <alignment horizontal="center" vertical="center"/>
    </xf>
    <xf numFmtId="0" fontId="3" fillId="0" borderId="62" xfId="0" applyFont="1" applyFill="1" applyBorder="1" applyAlignment="1">
      <alignment horizontal="center" vertical="center"/>
    </xf>
    <xf numFmtId="0" fontId="3" fillId="13" borderId="53" xfId="0" applyFont="1" applyFill="1" applyBorder="1" applyAlignment="1">
      <alignment horizontal="center" vertical="center"/>
    </xf>
    <xf numFmtId="0" fontId="3" fillId="16" borderId="47" xfId="0" applyFont="1" applyFill="1" applyBorder="1" applyAlignment="1">
      <alignment horizontal="center" vertical="center"/>
    </xf>
    <xf numFmtId="0" fontId="3" fillId="0" borderId="62" xfId="0" applyFont="1" applyBorder="1" applyAlignment="1">
      <alignment horizontal="center" vertical="center"/>
    </xf>
    <xf numFmtId="0" fontId="3" fillId="0" borderId="54" xfId="0" applyFont="1" applyBorder="1" applyAlignment="1">
      <alignment horizontal="center" vertical="center" wrapText="1"/>
    </xf>
    <xf numFmtId="0" fontId="3" fillId="0" borderId="47" xfId="0" applyFont="1" applyBorder="1" applyAlignment="1">
      <alignment horizontal="center" vertical="center"/>
    </xf>
    <xf numFmtId="0" fontId="3" fillId="18" borderId="47" xfId="0" applyFont="1" applyFill="1" applyBorder="1" applyAlignment="1">
      <alignment horizontal="center" vertical="center" wrapText="1"/>
    </xf>
    <xf numFmtId="0" fontId="3" fillId="13" borderId="47" xfId="0" applyFont="1" applyFill="1" applyBorder="1" applyAlignment="1">
      <alignment horizontal="center" vertical="center"/>
    </xf>
    <xf numFmtId="0" fontId="3" fillId="13" borderId="62" xfId="0" applyFont="1" applyFill="1" applyBorder="1" applyAlignment="1">
      <alignment horizontal="center" vertical="center"/>
    </xf>
    <xf numFmtId="0" fontId="3" fillId="0" borderId="47"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30" xfId="0" applyFont="1" applyBorder="1" applyAlignment="1">
      <alignment horizontal="center" vertical="center" wrapText="1"/>
    </xf>
    <xf numFmtId="0" fontId="6" fillId="3" borderId="28"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20" xfId="0" applyFont="1" applyFill="1" applyBorder="1" applyAlignment="1">
      <alignment horizontal="center" vertical="center"/>
    </xf>
    <xf numFmtId="0" fontId="1" fillId="8" borderId="9" xfId="0" applyFont="1" applyFill="1" applyBorder="1" applyAlignment="1">
      <alignment horizontal="center" vertical="center" wrapText="1"/>
    </xf>
    <xf numFmtId="0" fontId="1" fillId="8" borderId="10" xfId="0" applyFont="1" applyFill="1" applyBorder="1" applyAlignment="1">
      <alignment horizontal="center" vertical="center" wrapText="1"/>
    </xf>
    <xf numFmtId="0" fontId="1" fillId="8" borderId="11"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6" fillId="10" borderId="10" xfId="0" applyFont="1" applyFill="1" applyBorder="1" applyAlignment="1">
      <alignment horizontal="center" vertical="center" wrapText="1"/>
    </xf>
    <xf numFmtId="0" fontId="6" fillId="10" borderId="11" xfId="0" applyFont="1" applyFill="1" applyBorder="1" applyAlignment="1">
      <alignment horizontal="center" vertical="center" wrapText="1"/>
    </xf>
    <xf numFmtId="0" fontId="8" fillId="7" borderId="19" xfId="0" applyFont="1" applyFill="1" applyBorder="1" applyAlignment="1">
      <alignment horizontal="center" vertical="center"/>
    </xf>
    <xf numFmtId="0" fontId="1" fillId="9" borderId="9" xfId="0" applyFont="1" applyFill="1" applyBorder="1" applyAlignment="1">
      <alignment horizontal="center" vertical="center" wrapText="1"/>
    </xf>
    <xf numFmtId="0" fontId="1" fillId="9" borderId="10" xfId="0" applyFont="1" applyFill="1" applyBorder="1" applyAlignment="1">
      <alignment horizontal="center" vertical="center" wrapText="1"/>
    </xf>
    <xf numFmtId="0" fontId="1" fillId="9" borderId="11" xfId="0" applyFont="1" applyFill="1" applyBorder="1" applyAlignment="1">
      <alignment horizontal="center" vertical="center" wrapText="1"/>
    </xf>
    <xf numFmtId="0" fontId="6" fillId="10" borderId="9" xfId="0" applyFont="1" applyFill="1" applyBorder="1" applyAlignment="1">
      <alignment horizontal="center" vertical="center" wrapText="1"/>
    </xf>
    <xf numFmtId="0" fontId="1" fillId="6" borderId="9"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 fillId="6" borderId="11" xfId="0" applyFont="1" applyFill="1" applyBorder="1" applyAlignment="1">
      <alignment horizontal="center" vertical="center" wrapText="1"/>
    </xf>
    <xf numFmtId="0" fontId="8" fillId="7" borderId="9" xfId="0" applyFont="1" applyFill="1" applyBorder="1" applyAlignment="1">
      <alignment horizontal="center" vertical="center"/>
    </xf>
    <xf numFmtId="0" fontId="8" fillId="7" borderId="11" xfId="0" applyFont="1" applyFill="1" applyBorder="1" applyAlignment="1">
      <alignment horizontal="center" vertical="center"/>
    </xf>
    <xf numFmtId="0" fontId="6" fillId="3" borderId="9"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8" fillId="7" borderId="40" xfId="0" applyFont="1" applyFill="1" applyBorder="1" applyAlignment="1">
      <alignment horizontal="center" vertical="center" wrapText="1"/>
    </xf>
    <xf numFmtId="0" fontId="8" fillId="7" borderId="28"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1" fillId="11" borderId="4" xfId="0" applyFont="1" applyFill="1" applyBorder="1" applyAlignment="1">
      <alignment horizontal="center" vertical="center"/>
    </xf>
    <xf numFmtId="0" fontId="1" fillId="11" borderId="5" xfId="0" applyFont="1" applyFill="1" applyBorder="1" applyAlignment="1">
      <alignment horizontal="center" vertical="center"/>
    </xf>
    <xf numFmtId="0" fontId="1" fillId="11" borderId="21" xfId="0" applyFont="1" applyFill="1" applyBorder="1" applyAlignment="1">
      <alignment horizontal="center" vertical="center"/>
    </xf>
    <xf numFmtId="0" fontId="1" fillId="11" borderId="23" xfId="0" applyFont="1" applyFill="1" applyBorder="1" applyAlignment="1">
      <alignment horizontal="center" vertical="center"/>
    </xf>
    <xf numFmtId="0" fontId="1" fillId="11" borderId="25" xfId="0" applyFont="1" applyFill="1" applyBorder="1" applyAlignment="1">
      <alignment horizontal="center" vertical="center"/>
    </xf>
    <xf numFmtId="0" fontId="1" fillId="11" borderId="26" xfId="0" applyFont="1" applyFill="1" applyBorder="1" applyAlignment="1">
      <alignment horizontal="center" vertical="center"/>
    </xf>
    <xf numFmtId="0" fontId="1" fillId="11" borderId="29" xfId="0" applyFont="1" applyFill="1" applyBorder="1" applyAlignment="1">
      <alignment horizontal="center" vertical="center"/>
    </xf>
    <xf numFmtId="0" fontId="1" fillId="11" borderId="27" xfId="0" applyFont="1" applyFill="1" applyBorder="1" applyAlignment="1">
      <alignment horizontal="center" vertical="center"/>
    </xf>
    <xf numFmtId="0" fontId="6" fillId="10" borderId="12" xfId="0" applyFont="1" applyFill="1" applyBorder="1" applyAlignment="1">
      <alignment horizontal="center" vertical="center" wrapText="1"/>
    </xf>
    <xf numFmtId="0" fontId="6" fillId="10" borderId="13" xfId="0" applyFont="1" applyFill="1" applyBorder="1" applyAlignment="1">
      <alignment horizontal="center" vertical="center" wrapText="1"/>
    </xf>
    <xf numFmtId="0" fontId="6" fillId="10" borderId="14" xfId="0" applyFont="1" applyFill="1" applyBorder="1" applyAlignment="1">
      <alignment horizontal="center" vertical="center" wrapText="1"/>
    </xf>
    <xf numFmtId="0" fontId="4" fillId="3" borderId="12" xfId="0" applyFont="1" applyFill="1" applyBorder="1" applyAlignment="1">
      <alignment horizontal="left" vertical="top" wrapText="1"/>
    </xf>
    <xf numFmtId="0" fontId="4" fillId="3" borderId="13" xfId="0" applyFont="1" applyFill="1" applyBorder="1" applyAlignment="1">
      <alignment horizontal="left" vertical="top" wrapText="1"/>
    </xf>
    <xf numFmtId="0" fontId="4" fillId="3" borderId="15" xfId="0" applyFont="1" applyFill="1" applyBorder="1" applyAlignment="1">
      <alignment horizontal="left" vertical="top" wrapText="1"/>
    </xf>
    <xf numFmtId="0" fontId="4" fillId="3" borderId="16" xfId="0" applyFont="1" applyFill="1" applyBorder="1" applyAlignment="1">
      <alignment horizontal="left" vertical="top" wrapText="1"/>
    </xf>
    <xf numFmtId="0" fontId="4" fillId="3" borderId="14" xfId="0" applyFont="1" applyFill="1" applyBorder="1" applyAlignment="1">
      <alignment horizontal="left" vertical="top" wrapText="1"/>
    </xf>
    <xf numFmtId="0" fontId="4" fillId="3" borderId="17" xfId="0" applyFont="1" applyFill="1" applyBorder="1" applyAlignment="1">
      <alignment horizontal="left" vertical="top" wrapText="1"/>
    </xf>
    <xf numFmtId="0" fontId="1" fillId="11" borderId="12" xfId="0" applyFont="1" applyFill="1" applyBorder="1" applyAlignment="1">
      <alignment horizontal="center" vertical="center" wrapText="1"/>
    </xf>
    <xf numFmtId="0" fontId="1" fillId="11" borderId="13" xfId="0" applyFont="1" applyFill="1" applyBorder="1" applyAlignment="1">
      <alignment horizontal="center" vertical="center" wrapText="1"/>
    </xf>
    <xf numFmtId="0" fontId="1" fillId="11" borderId="24" xfId="0" applyFont="1" applyFill="1" applyBorder="1" applyAlignment="1">
      <alignment horizontal="center" vertical="center" wrapText="1"/>
    </xf>
    <xf numFmtId="0" fontId="1" fillId="11" borderId="0" xfId="0" applyFont="1" applyFill="1" applyBorder="1" applyAlignment="1">
      <alignment horizontal="center" vertical="center" wrapText="1"/>
    </xf>
    <xf numFmtId="0" fontId="1" fillId="11" borderId="15" xfId="0" applyFont="1" applyFill="1" applyBorder="1" applyAlignment="1">
      <alignment horizontal="center" vertical="center" wrapText="1"/>
    </xf>
    <xf numFmtId="0" fontId="1" fillId="11" borderId="16" xfId="0" applyFont="1" applyFill="1" applyBorder="1" applyAlignment="1">
      <alignment horizontal="center" vertical="center" wrapText="1"/>
    </xf>
    <xf numFmtId="0" fontId="10" fillId="11" borderId="12" xfId="0" applyFont="1" applyFill="1" applyBorder="1" applyAlignment="1">
      <alignment horizontal="center" vertical="center"/>
    </xf>
    <xf numFmtId="0" fontId="10" fillId="11" borderId="13" xfId="0" applyFont="1" applyFill="1" applyBorder="1" applyAlignment="1">
      <alignment horizontal="center" vertical="center"/>
    </xf>
    <xf numFmtId="0" fontId="10" fillId="11" borderId="14" xfId="0" applyFont="1" applyFill="1" applyBorder="1" applyAlignment="1">
      <alignment horizontal="center" vertical="center"/>
    </xf>
    <xf numFmtId="0" fontId="10" fillId="11" borderId="24" xfId="0" applyFont="1" applyFill="1" applyBorder="1" applyAlignment="1">
      <alignment horizontal="center" vertical="center"/>
    </xf>
    <xf numFmtId="0" fontId="10" fillId="11" borderId="0" xfId="0" applyFont="1" applyFill="1" applyBorder="1" applyAlignment="1">
      <alignment horizontal="center" vertical="center"/>
    </xf>
    <xf numFmtId="0" fontId="10" fillId="11" borderId="37" xfId="0" applyFont="1" applyFill="1" applyBorder="1" applyAlignment="1">
      <alignment horizontal="center" vertical="center"/>
    </xf>
    <xf numFmtId="0" fontId="10" fillId="11" borderId="15" xfId="0" applyFont="1" applyFill="1" applyBorder="1" applyAlignment="1">
      <alignment horizontal="center" vertical="center"/>
    </xf>
    <xf numFmtId="0" fontId="10" fillId="11" borderId="16" xfId="0" applyFont="1" applyFill="1" applyBorder="1" applyAlignment="1">
      <alignment horizontal="center" vertical="center"/>
    </xf>
    <xf numFmtId="0" fontId="10" fillId="11" borderId="17" xfId="0" applyFont="1" applyFill="1" applyBorder="1" applyAlignment="1">
      <alignment horizontal="center" vertical="center"/>
    </xf>
    <xf numFmtId="0" fontId="6" fillId="3" borderId="1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18" fillId="9" borderId="4" xfId="0" applyFont="1" applyFill="1" applyBorder="1" applyAlignment="1">
      <alignment horizontal="center"/>
    </xf>
    <xf numFmtId="0" fontId="18" fillId="9" borderId="5" xfId="0" applyFont="1" applyFill="1" applyBorder="1" applyAlignment="1">
      <alignment horizontal="center"/>
    </xf>
    <xf numFmtId="0" fontId="18" fillId="9" borderId="23" xfId="0" applyFont="1" applyFill="1" applyBorder="1" applyAlignment="1">
      <alignment horizontal="center"/>
    </xf>
    <xf numFmtId="0" fontId="18" fillId="3" borderId="1" xfId="0" applyFont="1" applyFill="1" applyBorder="1" applyAlignment="1">
      <alignment horizontal="center"/>
    </xf>
    <xf numFmtId="0" fontId="8" fillId="11" borderId="9" xfId="0" applyFont="1" applyFill="1" applyBorder="1" applyAlignment="1">
      <alignment horizontal="center"/>
    </xf>
    <xf numFmtId="0" fontId="8" fillId="11" borderId="11" xfId="0" applyFont="1" applyFill="1" applyBorder="1" applyAlignment="1">
      <alignment horizontal="center"/>
    </xf>
  </cellXfs>
  <cellStyles count="2">
    <cellStyle name="Normal" xfId="0" builtinId="0"/>
    <cellStyle name="Normal 2" xfId="1"/>
  </cellStyles>
  <dxfs count="20">
    <dxf>
      <fill>
        <patternFill>
          <bgColor theme="9" tint="0.79998168889431442"/>
        </patternFill>
      </fill>
    </dxf>
    <dxf>
      <font>
        <color rgb="FF9C0006"/>
      </font>
      <fill>
        <patternFill>
          <bgColor rgb="FFFFC7CE"/>
        </patternFill>
      </fill>
    </dxf>
    <dxf>
      <fill>
        <patternFill>
          <bgColor theme="9" tint="0.79998168889431442"/>
        </patternFill>
      </fill>
    </dxf>
    <dxf>
      <fill>
        <patternFill>
          <bgColor rgb="FFC86260"/>
        </patternFill>
      </fill>
    </dxf>
    <dxf>
      <fill>
        <patternFill>
          <bgColor rgb="FFF8A15A"/>
        </patternFill>
      </fill>
    </dxf>
    <dxf>
      <fill>
        <patternFill>
          <bgColor rgb="FFFFFF85"/>
        </patternFill>
      </fill>
    </dxf>
    <dxf>
      <fill>
        <patternFill>
          <bgColor theme="9" tint="0.59996337778862885"/>
        </patternFill>
      </fill>
    </dxf>
    <dxf>
      <fill>
        <patternFill>
          <bgColor theme="9" tint="0.79998168889431442"/>
        </patternFill>
      </fill>
    </dxf>
    <dxf>
      <fill>
        <patternFill>
          <bgColor rgb="FFFFFF00"/>
        </patternFill>
      </fill>
    </dxf>
    <dxf>
      <fill>
        <patternFill>
          <bgColor rgb="FFFF0000"/>
        </patternFill>
      </fill>
    </dxf>
    <dxf>
      <fill>
        <patternFill>
          <bgColor rgb="FF00CC00"/>
        </patternFill>
      </fill>
    </dxf>
    <dxf>
      <fill>
        <patternFill>
          <bgColor theme="9" tint="-0.24994659260841701"/>
        </patternFill>
      </fill>
    </dxf>
    <dxf>
      <fill>
        <patternFill>
          <bgColor rgb="FFFE7F00"/>
        </patternFill>
      </fill>
    </dxf>
    <dxf>
      <fill>
        <patternFill>
          <bgColor rgb="FFFFFF00"/>
        </patternFill>
      </fill>
    </dxf>
    <dxf>
      <fill>
        <patternFill>
          <bgColor rgb="FFFF0000"/>
        </patternFill>
      </fill>
    </dxf>
    <dxf>
      <fill>
        <patternFill>
          <bgColor theme="9" tint="0.79998168889431442"/>
        </patternFill>
      </fill>
    </dxf>
    <dxf>
      <fill>
        <patternFill>
          <bgColor rgb="FFFFFF99"/>
        </patternFill>
      </fill>
    </dxf>
    <dxf>
      <fill>
        <patternFill>
          <bgColor theme="9" tint="0.59996337778862885"/>
        </patternFill>
      </fill>
    </dxf>
    <dxf>
      <fill>
        <patternFill>
          <bgColor theme="9" tint="0.39994506668294322"/>
        </patternFill>
      </fill>
    </dxf>
    <dxf>
      <fill>
        <patternFill>
          <bgColor theme="9" tint="-0.24994659260841701"/>
        </patternFill>
      </fill>
    </dxf>
  </dxfs>
  <tableStyles count="0" defaultTableStyle="TableStyleMedium9" defaultPivotStyle="PivotStyleLight16"/>
  <colors>
    <mruColors>
      <color rgb="FF00CC00"/>
      <color rgb="FFFF9900"/>
      <color rgb="FFFFFF85"/>
      <color rgb="FFFFFF99"/>
      <color rgb="FFF8A15A"/>
      <color rgb="FFC86260"/>
      <color rgb="FFFE7F00"/>
      <color rgb="FFFFFF00"/>
      <color rgb="FFA7D971"/>
      <color rgb="FFFFFF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172102</xdr:colOff>
      <xdr:row>0</xdr:row>
      <xdr:rowOff>119004</xdr:rowOff>
    </xdr:from>
    <xdr:to>
      <xdr:col>2</xdr:col>
      <xdr:colOff>1357840</xdr:colOff>
      <xdr:row>2</xdr:row>
      <xdr:rowOff>268692</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90269" y="119004"/>
          <a:ext cx="1185738" cy="742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37044</xdr:colOff>
      <xdr:row>0</xdr:row>
      <xdr:rowOff>114301</xdr:rowOff>
    </xdr:from>
    <xdr:to>
      <xdr:col>3</xdr:col>
      <xdr:colOff>1024726</xdr:colOff>
      <xdr:row>2</xdr:row>
      <xdr:rowOff>250509</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32127" y="114301"/>
          <a:ext cx="987682" cy="728875"/>
        </a:xfrm>
        <a:prstGeom prst="rect">
          <a:avLst/>
        </a:prstGeom>
      </xdr:spPr>
    </xdr:pic>
    <xdr:clientData/>
  </xdr:twoCellAnchor>
  <xdr:twoCellAnchor editAs="oneCell">
    <xdr:from>
      <xdr:col>3</xdr:col>
      <xdr:colOff>1213207</xdr:colOff>
      <xdr:row>0</xdr:row>
      <xdr:rowOff>95251</xdr:rowOff>
    </xdr:from>
    <xdr:to>
      <xdr:col>4</xdr:col>
      <xdr:colOff>753694</xdr:colOff>
      <xdr:row>2</xdr:row>
      <xdr:rowOff>285750</xdr:rowOff>
    </xdr:to>
    <xdr:pic>
      <xdr:nvPicPr>
        <xdr:cNvPr id="3" name="Imagen 2"/>
        <xdr:cNvPicPr>
          <a:picLocks noChangeAspect="1"/>
        </xdr:cNvPicPr>
      </xdr:nvPicPr>
      <xdr:blipFill rotWithShape="1">
        <a:blip xmlns:r="http://schemas.openxmlformats.org/officeDocument/2006/relationships" r:embed="rId3" cstate="print">
          <a:clrChange>
            <a:clrFrom>
              <a:srgbClr val="FEFEFE"/>
            </a:clrFrom>
            <a:clrTo>
              <a:srgbClr val="FEFEFE">
                <a:alpha val="0"/>
              </a:srgbClr>
            </a:clrTo>
          </a:clrChange>
          <a:extLst>
            <a:ext uri="{28A0092B-C50C-407E-A947-70E740481C1C}">
              <a14:useLocalDpi xmlns:a14="http://schemas.microsoft.com/office/drawing/2010/main" val="0"/>
            </a:ext>
          </a:extLst>
        </a:blip>
        <a:srcRect t="10526" b="14474"/>
        <a:stretch/>
      </xdr:blipFill>
      <xdr:spPr>
        <a:xfrm>
          <a:off x="4208290" y="95251"/>
          <a:ext cx="1477237" cy="7831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66675</xdr:colOff>
      <xdr:row>15</xdr:row>
      <xdr:rowOff>161925</xdr:rowOff>
    </xdr:from>
    <xdr:to>
      <xdr:col>8</xdr:col>
      <xdr:colOff>1533525</xdr:colOff>
      <xdr:row>27</xdr:row>
      <xdr:rowOff>133350</xdr:rowOff>
    </xdr:to>
    <xdr:pic>
      <xdr:nvPicPr>
        <xdr:cNvPr id="2" name="Imagen 1"/>
        <xdr:cNvPicPr>
          <a:picLocks noChangeAspect="1"/>
        </xdr:cNvPicPr>
      </xdr:nvPicPr>
      <xdr:blipFill rotWithShape="1">
        <a:blip xmlns:r="http://schemas.openxmlformats.org/officeDocument/2006/relationships" r:embed="rId1"/>
        <a:srcRect l="32947" t="36680" r="30079" b="30623"/>
        <a:stretch/>
      </xdr:blipFill>
      <xdr:spPr>
        <a:xfrm>
          <a:off x="3829050" y="3314700"/>
          <a:ext cx="4810125" cy="2266950"/>
        </a:xfrm>
        <a:prstGeom prst="rect">
          <a:avLst/>
        </a:prstGeom>
      </xdr:spPr>
    </xdr:pic>
    <xdr:clientData/>
  </xdr:twoCellAnchor>
  <xdr:twoCellAnchor editAs="oneCell">
    <xdr:from>
      <xdr:col>8</xdr:col>
      <xdr:colOff>1628775</xdr:colOff>
      <xdr:row>16</xdr:row>
      <xdr:rowOff>19051</xdr:rowOff>
    </xdr:from>
    <xdr:to>
      <xdr:col>14</xdr:col>
      <xdr:colOff>219075</xdr:colOff>
      <xdr:row>23</xdr:row>
      <xdr:rowOff>19051</xdr:rowOff>
    </xdr:to>
    <xdr:pic>
      <xdr:nvPicPr>
        <xdr:cNvPr id="3" name="Imagen 2"/>
        <xdr:cNvPicPr>
          <a:picLocks noChangeAspect="1"/>
        </xdr:cNvPicPr>
      </xdr:nvPicPr>
      <xdr:blipFill rotWithShape="1">
        <a:blip xmlns:r="http://schemas.openxmlformats.org/officeDocument/2006/relationships" r:embed="rId2"/>
        <a:srcRect l="27089" t="34620" r="30079" b="46147"/>
        <a:stretch/>
      </xdr:blipFill>
      <xdr:spPr>
        <a:xfrm>
          <a:off x="8734425" y="3362326"/>
          <a:ext cx="5572125" cy="13335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1"/>
  <sheetViews>
    <sheetView tabSelected="1" view="pageBreakPreview" topLeftCell="P1" zoomScale="90" zoomScaleNormal="100" zoomScaleSheetLayoutView="90" workbookViewId="0">
      <pane ySplit="6" topLeftCell="A7" activePane="bottomLeft" state="frozen"/>
      <selection pane="bottomLeft" activeCell="X1" sqref="X1:AC1"/>
    </sheetView>
  </sheetViews>
  <sheetFormatPr baseColWidth="10" defaultColWidth="11.42578125" defaultRowHeight="16.5" x14ac:dyDescent="0.3"/>
  <cols>
    <col min="1" max="1" width="4.140625" style="6" bestFit="1" customWidth="1"/>
    <col min="2" max="2" width="17.140625" style="6" customWidth="1"/>
    <col min="3" max="3" width="23.7109375" style="6" customWidth="1"/>
    <col min="4" max="4" width="29" style="1" customWidth="1"/>
    <col min="5" max="5" width="30.28515625" style="7" customWidth="1"/>
    <col min="6" max="6" width="27.7109375" style="1" customWidth="1"/>
    <col min="7" max="7" width="15.85546875" style="1" customWidth="1"/>
    <col min="8" max="8" width="14.140625" style="1" customWidth="1"/>
    <col min="9" max="9" width="2.140625" style="1" bestFit="1" customWidth="1"/>
    <col min="10" max="10" width="12.85546875" style="1" customWidth="1"/>
    <col min="11" max="11" width="13.5703125" style="1" customWidth="1"/>
    <col min="12" max="12" width="2.7109375" style="1" customWidth="1"/>
    <col min="13" max="13" width="3" style="1" customWidth="1"/>
    <col min="14" max="14" width="14.7109375" style="1" customWidth="1"/>
    <col min="15" max="15" width="45.7109375" style="1" customWidth="1"/>
    <col min="16" max="16" width="3.42578125" style="1" customWidth="1"/>
    <col min="17" max="17" width="3.28515625" style="1" customWidth="1"/>
    <col min="18" max="18" width="22.85546875" style="1" customWidth="1"/>
    <col min="19" max="19" width="14.7109375" style="1" customWidth="1"/>
    <col min="20" max="20" width="16.140625" style="1" customWidth="1"/>
    <col min="21" max="21" width="22.5703125" style="1" customWidth="1"/>
    <col min="22" max="22" width="8.5703125" style="1" customWidth="1"/>
    <col min="23" max="23" width="6.140625" style="1" customWidth="1"/>
    <col min="24" max="24" width="3" style="1" customWidth="1"/>
    <col min="25" max="25" width="27.7109375" style="1" customWidth="1"/>
    <col min="26" max="26" width="15.140625" style="78" customWidth="1"/>
    <col min="27" max="27" width="15.140625" style="79" customWidth="1"/>
    <col min="28" max="28" width="15.42578125" style="1" customWidth="1"/>
    <col min="29" max="29" width="33.140625" style="1" customWidth="1"/>
    <col min="30" max="16384" width="11.42578125" style="1"/>
  </cols>
  <sheetData>
    <row r="1" spans="1:29" ht="22.5" customHeight="1" thickBot="1" x14ac:dyDescent="0.35">
      <c r="A1" s="257"/>
      <c r="B1" s="258"/>
      <c r="C1" s="258"/>
      <c r="D1" s="258"/>
      <c r="E1" s="259"/>
      <c r="F1" s="251" t="s">
        <v>289</v>
      </c>
      <c r="G1" s="252"/>
      <c r="H1" s="252"/>
      <c r="I1" s="252"/>
      <c r="J1" s="252"/>
      <c r="K1" s="252"/>
      <c r="L1" s="252"/>
      <c r="M1" s="252"/>
      <c r="N1" s="252"/>
      <c r="O1" s="252"/>
      <c r="P1" s="252"/>
      <c r="Q1" s="252"/>
      <c r="R1" s="252"/>
      <c r="S1" s="252"/>
      <c r="T1" s="252"/>
      <c r="U1" s="252"/>
      <c r="V1" s="252"/>
      <c r="W1" s="252"/>
      <c r="X1" s="234" t="s">
        <v>0</v>
      </c>
      <c r="Y1" s="235"/>
      <c r="Z1" s="236"/>
      <c r="AA1" s="236"/>
      <c r="AB1" s="236"/>
      <c r="AC1" s="237"/>
    </row>
    <row r="2" spans="1:29" ht="24" customHeight="1" thickBot="1" x14ac:dyDescent="0.35">
      <c r="A2" s="260"/>
      <c r="B2" s="261"/>
      <c r="C2" s="261"/>
      <c r="D2" s="261"/>
      <c r="E2" s="262"/>
      <c r="F2" s="253"/>
      <c r="G2" s="254"/>
      <c r="H2" s="254"/>
      <c r="I2" s="254"/>
      <c r="J2" s="254"/>
      <c r="K2" s="254"/>
      <c r="L2" s="254"/>
      <c r="M2" s="254"/>
      <c r="N2" s="254"/>
      <c r="O2" s="254"/>
      <c r="P2" s="254"/>
      <c r="Q2" s="254"/>
      <c r="R2" s="254"/>
      <c r="S2" s="254"/>
      <c r="T2" s="254"/>
      <c r="U2" s="254"/>
      <c r="V2" s="254"/>
      <c r="W2" s="254"/>
      <c r="X2" s="234" t="s">
        <v>1</v>
      </c>
      <c r="Y2" s="235"/>
      <c r="Z2" s="236"/>
      <c r="AA2" s="236"/>
      <c r="AB2" s="236"/>
      <c r="AC2" s="237"/>
    </row>
    <row r="3" spans="1:29" ht="26.25" customHeight="1" thickBot="1" x14ac:dyDescent="0.35">
      <c r="A3" s="263"/>
      <c r="B3" s="264"/>
      <c r="C3" s="264"/>
      <c r="D3" s="264"/>
      <c r="E3" s="265"/>
      <c r="F3" s="255"/>
      <c r="G3" s="256"/>
      <c r="H3" s="256"/>
      <c r="I3" s="256"/>
      <c r="J3" s="256"/>
      <c r="K3" s="256"/>
      <c r="L3" s="256"/>
      <c r="M3" s="256"/>
      <c r="N3" s="256"/>
      <c r="O3" s="256"/>
      <c r="P3" s="256"/>
      <c r="Q3" s="256"/>
      <c r="R3" s="256"/>
      <c r="S3" s="256"/>
      <c r="T3" s="256"/>
      <c r="U3" s="256"/>
      <c r="V3" s="256"/>
      <c r="W3" s="256"/>
      <c r="X3" s="238" t="s">
        <v>2</v>
      </c>
      <c r="Y3" s="239"/>
      <c r="Z3" s="240"/>
      <c r="AA3" s="240"/>
      <c r="AB3" s="240"/>
      <c r="AC3" s="241"/>
    </row>
    <row r="4" spans="1:29" ht="17.25" customHeight="1" thickBot="1" x14ac:dyDescent="0.35">
      <c r="A4" s="219" t="s">
        <v>3</v>
      </c>
      <c r="B4" s="220"/>
      <c r="C4" s="220"/>
      <c r="D4" s="220"/>
      <c r="E4" s="220"/>
      <c r="F4" s="220"/>
      <c r="G4" s="220"/>
      <c r="H4" s="221"/>
      <c r="I4" s="215" t="s">
        <v>4</v>
      </c>
      <c r="J4" s="216"/>
      <c r="K4" s="216"/>
      <c r="L4" s="216"/>
      <c r="M4" s="216"/>
      <c r="N4" s="217"/>
      <c r="O4" s="207" t="s">
        <v>5</v>
      </c>
      <c r="P4" s="208"/>
      <c r="Q4" s="208"/>
      <c r="R4" s="208"/>
      <c r="S4" s="208"/>
      <c r="T4" s="208"/>
      <c r="U4" s="208"/>
      <c r="V4" s="208"/>
      <c r="W4" s="208"/>
      <c r="X4" s="209"/>
      <c r="Y4" s="210" t="s">
        <v>214</v>
      </c>
      <c r="Z4" s="210"/>
      <c r="AA4" s="210"/>
      <c r="AB4" s="210"/>
      <c r="AC4" s="211"/>
    </row>
    <row r="5" spans="1:29" ht="16.5" customHeight="1" thickBot="1" x14ac:dyDescent="0.35">
      <c r="A5" s="214" t="s">
        <v>6</v>
      </c>
      <c r="B5" s="226" t="s">
        <v>7</v>
      </c>
      <c r="C5" s="226" t="s">
        <v>8</v>
      </c>
      <c r="D5" s="214" t="s">
        <v>9</v>
      </c>
      <c r="E5" s="205" t="s">
        <v>10</v>
      </c>
      <c r="F5" s="214" t="s">
        <v>11</v>
      </c>
      <c r="G5" s="222" t="s">
        <v>12</v>
      </c>
      <c r="H5" s="223"/>
      <c r="I5" s="245" t="s">
        <v>13</v>
      </c>
      <c r="J5" s="246"/>
      <c r="K5" s="245" t="s">
        <v>14</v>
      </c>
      <c r="L5" s="249"/>
      <c r="M5" s="224" t="s">
        <v>15</v>
      </c>
      <c r="N5" s="225"/>
      <c r="O5" s="242" t="s">
        <v>16</v>
      </c>
      <c r="P5" s="243"/>
      <c r="Q5" s="244"/>
      <c r="R5" s="218" t="s">
        <v>17</v>
      </c>
      <c r="S5" s="212"/>
      <c r="T5" s="213"/>
      <c r="U5" s="212" t="s">
        <v>18</v>
      </c>
      <c r="V5" s="212"/>
      <c r="W5" s="212"/>
      <c r="X5" s="213"/>
      <c r="Y5" s="224" t="s">
        <v>19</v>
      </c>
      <c r="Z5" s="266"/>
      <c r="AA5" s="266"/>
      <c r="AB5" s="225"/>
      <c r="AC5" s="178" t="s">
        <v>20</v>
      </c>
    </row>
    <row r="6" spans="1:29" ht="78.75" customHeight="1" thickBot="1" x14ac:dyDescent="0.35">
      <c r="A6" s="206"/>
      <c r="B6" s="227"/>
      <c r="C6" s="227"/>
      <c r="D6" s="206"/>
      <c r="E6" s="206"/>
      <c r="F6" s="206"/>
      <c r="G6" s="15" t="s">
        <v>21</v>
      </c>
      <c r="H6" s="25" t="s">
        <v>22</v>
      </c>
      <c r="I6" s="247"/>
      <c r="J6" s="248"/>
      <c r="K6" s="247"/>
      <c r="L6" s="250"/>
      <c r="M6" s="18" t="s">
        <v>23</v>
      </c>
      <c r="N6" s="17" t="s">
        <v>24</v>
      </c>
      <c r="O6" s="34" t="s">
        <v>25</v>
      </c>
      <c r="P6" s="10" t="s">
        <v>26</v>
      </c>
      <c r="Q6" s="11" t="s">
        <v>27</v>
      </c>
      <c r="R6" s="12" t="s">
        <v>28</v>
      </c>
      <c r="S6" s="13" t="s">
        <v>29</v>
      </c>
      <c r="T6" s="14" t="s">
        <v>30</v>
      </c>
      <c r="U6" s="20" t="s">
        <v>31</v>
      </c>
      <c r="V6" s="75" t="s">
        <v>32</v>
      </c>
      <c r="W6" s="76" t="s">
        <v>33</v>
      </c>
      <c r="X6" s="77" t="s">
        <v>34</v>
      </c>
      <c r="Y6" s="178" t="s">
        <v>35</v>
      </c>
      <c r="Z6" s="178" t="s">
        <v>36</v>
      </c>
      <c r="AA6" s="178" t="s">
        <v>37</v>
      </c>
      <c r="AB6" s="178" t="s">
        <v>38</v>
      </c>
      <c r="AC6" s="204" t="s">
        <v>39</v>
      </c>
    </row>
    <row r="7" spans="1:29" ht="158.25" customHeight="1" thickBot="1" x14ac:dyDescent="0.35">
      <c r="A7" s="187">
        <v>1</v>
      </c>
      <c r="B7" s="182" t="s">
        <v>48</v>
      </c>
      <c r="C7" s="183" t="s">
        <v>49</v>
      </c>
      <c r="D7" s="188" t="s">
        <v>161</v>
      </c>
      <c r="E7" s="189" t="s">
        <v>162</v>
      </c>
      <c r="F7" s="189" t="s">
        <v>160</v>
      </c>
      <c r="G7" s="189" t="s">
        <v>40</v>
      </c>
      <c r="H7" s="190" t="s">
        <v>47</v>
      </c>
      <c r="I7" s="191">
        <v>3</v>
      </c>
      <c r="J7" s="192" t="str">
        <f>IF(I7=1,"RARO",IF(I7=2,"IMPROBABLE",IF(I7=3,"POSIBLE",IF(I7=4,"PROBABLE",IF(I7=5,"CASI SEGURO",null)))))</f>
        <v>POSIBLE</v>
      </c>
      <c r="K7" s="193" t="str">
        <f>IF(L7=1,"INSIGNIFICANTE",IF(L7=2,"MENOR",IF(L7=3,"MODERADO",IF(L7=4,"MAYOR",IF(L7=5,"CATASTRÓFICO",null)))))</f>
        <v>MENOR</v>
      </c>
      <c r="L7" s="194">
        <v>2</v>
      </c>
      <c r="M7" s="194">
        <f t="shared" ref="M7:M20" si="0">I7*L7</f>
        <v>6</v>
      </c>
      <c r="N7" s="195" t="s">
        <v>113</v>
      </c>
      <c r="O7" s="196" t="s">
        <v>254</v>
      </c>
      <c r="P7" s="197" t="s">
        <v>43</v>
      </c>
      <c r="Q7" s="197"/>
      <c r="R7" s="197" t="s">
        <v>41</v>
      </c>
      <c r="S7" s="197" t="s">
        <v>41</v>
      </c>
      <c r="T7" s="197" t="s">
        <v>41</v>
      </c>
      <c r="U7" s="198" t="s">
        <v>50</v>
      </c>
      <c r="V7" s="199">
        <v>1</v>
      </c>
      <c r="W7" s="199">
        <v>2</v>
      </c>
      <c r="X7" s="200">
        <f t="shared" ref="X7:X20" si="1">V7*W7</f>
        <v>2</v>
      </c>
      <c r="Y7" s="201" t="s">
        <v>255</v>
      </c>
      <c r="Z7" s="201" t="s">
        <v>51</v>
      </c>
      <c r="AA7" s="201" t="s">
        <v>67</v>
      </c>
      <c r="AB7" s="202" t="s">
        <v>52</v>
      </c>
      <c r="AC7" s="203" t="s">
        <v>213</v>
      </c>
    </row>
    <row r="8" spans="1:29" ht="130.5" customHeight="1" x14ac:dyDescent="0.3">
      <c r="A8" s="108">
        <v>2</v>
      </c>
      <c r="B8" s="228" t="s">
        <v>53</v>
      </c>
      <c r="C8" s="230" t="s">
        <v>54</v>
      </c>
      <c r="D8" s="98" t="s">
        <v>55</v>
      </c>
      <c r="E8" s="98" t="s">
        <v>56</v>
      </c>
      <c r="F8" s="98" t="s">
        <v>57</v>
      </c>
      <c r="G8" s="83" t="s">
        <v>58</v>
      </c>
      <c r="H8" s="84" t="s">
        <v>41</v>
      </c>
      <c r="I8" s="62">
        <v>3</v>
      </c>
      <c r="J8" s="63" t="str">
        <f>IF(I8=1,"RARO",IF(I8=2,"IMPROBABLE",IF(I8=3,"POSIBLE",IF(I8=4,"PROBABLE",IF(I8=5,"CASI SEGURO",null)))))</f>
        <v>POSIBLE</v>
      </c>
      <c r="K8" s="85" t="str">
        <f>IF(L8=1,"INSIGNIFICANTE",IF(L8=2,"MENOR",IF(L8=3,"MODERADO",IF(L8=4,"MAYOR",IF(L8=5,"CATASTRÓFICO",null)))))</f>
        <v>MAYOR</v>
      </c>
      <c r="L8" s="86">
        <v>4</v>
      </c>
      <c r="M8" s="86">
        <f t="shared" si="0"/>
        <v>12</v>
      </c>
      <c r="N8" s="99" t="s">
        <v>42</v>
      </c>
      <c r="O8" s="100" t="s">
        <v>268</v>
      </c>
      <c r="P8" s="101" t="s">
        <v>43</v>
      </c>
      <c r="Q8" s="102"/>
      <c r="R8" s="101" t="s">
        <v>41</v>
      </c>
      <c r="S8" s="101" t="s">
        <v>41</v>
      </c>
      <c r="T8" s="101" t="s">
        <v>41</v>
      </c>
      <c r="U8" s="148" t="s">
        <v>50</v>
      </c>
      <c r="V8" s="89">
        <v>1</v>
      </c>
      <c r="W8" s="89">
        <v>2</v>
      </c>
      <c r="X8" s="90">
        <f t="shared" si="1"/>
        <v>2</v>
      </c>
      <c r="Y8" s="98" t="s">
        <v>269</v>
      </c>
      <c r="Z8" s="98" t="s">
        <v>225</v>
      </c>
      <c r="AA8" s="98" t="s">
        <v>168</v>
      </c>
      <c r="AB8" s="131" t="s">
        <v>226</v>
      </c>
      <c r="AC8" s="137" t="s">
        <v>227</v>
      </c>
    </row>
    <row r="9" spans="1:29" ht="48" customHeight="1" thickBot="1" x14ac:dyDescent="0.35">
      <c r="A9" s="108">
        <v>3</v>
      </c>
      <c r="B9" s="229"/>
      <c r="C9" s="231"/>
      <c r="D9" s="27" t="s">
        <v>59</v>
      </c>
      <c r="E9" s="27" t="s">
        <v>266</v>
      </c>
      <c r="F9" s="103" t="s">
        <v>60</v>
      </c>
      <c r="G9" s="149" t="s">
        <v>58</v>
      </c>
      <c r="H9" s="110" t="s">
        <v>47</v>
      </c>
      <c r="I9" s="65">
        <v>3</v>
      </c>
      <c r="J9" s="150" t="str">
        <f>IF(I9=1,"RARO",IF(I9=2,"IMPROBABLE",IF(I9=3,"POSIBLE",IF(I9=4,"PROBABLE",IF(I9=5,"CASI SEGURO",null)))))</f>
        <v>POSIBLE</v>
      </c>
      <c r="K9" s="92" t="str">
        <f>IF(L9=1,"INSIGNIFICANTE",IF(L9=2,"MENOR",IF(L9=3,"MODERADO",IF(L9=4,"MAYOR",IF(L9=5,"CATASTRÓFICO",null)))))</f>
        <v>MAYOR</v>
      </c>
      <c r="L9" s="38">
        <v>4</v>
      </c>
      <c r="M9" s="93">
        <f t="shared" si="0"/>
        <v>12</v>
      </c>
      <c r="N9" s="151" t="s">
        <v>42</v>
      </c>
      <c r="O9" s="152" t="s">
        <v>228</v>
      </c>
      <c r="P9" s="103" t="s">
        <v>43</v>
      </c>
      <c r="Q9" s="153"/>
      <c r="R9" s="103" t="s">
        <v>47</v>
      </c>
      <c r="S9" s="103" t="s">
        <v>47</v>
      </c>
      <c r="T9" s="103" t="s">
        <v>47</v>
      </c>
      <c r="U9" s="154" t="s">
        <v>46</v>
      </c>
      <c r="V9" s="95">
        <v>2</v>
      </c>
      <c r="W9" s="95">
        <v>3</v>
      </c>
      <c r="X9" s="96">
        <f t="shared" si="1"/>
        <v>6</v>
      </c>
      <c r="Y9" s="27" t="s">
        <v>267</v>
      </c>
      <c r="Z9" s="27" t="s">
        <v>225</v>
      </c>
      <c r="AA9" s="27" t="s">
        <v>173</v>
      </c>
      <c r="AB9" s="155" t="s">
        <v>229</v>
      </c>
      <c r="AC9" s="156" t="s">
        <v>230</v>
      </c>
    </row>
    <row r="10" spans="1:29" ht="96" customHeight="1" x14ac:dyDescent="0.3">
      <c r="A10" s="108">
        <v>4</v>
      </c>
      <c r="B10" s="228" t="s">
        <v>61</v>
      </c>
      <c r="C10" s="230" t="s">
        <v>62</v>
      </c>
      <c r="D10" s="22" t="s">
        <v>63</v>
      </c>
      <c r="E10" s="83" t="s">
        <v>64</v>
      </c>
      <c r="F10" s="83" t="s">
        <v>277</v>
      </c>
      <c r="G10" s="83" t="s">
        <v>65</v>
      </c>
      <c r="H10" s="107" t="s">
        <v>47</v>
      </c>
      <c r="I10" s="62">
        <v>4</v>
      </c>
      <c r="J10" s="63" t="str">
        <f>IF(I10=1,"RARO",IF(I10=2,"IMPROBABLE",IF(I10=3,"POSIBLE",IF(I10=4,"PROBABLE",IF(I10=5,"CASI SEGURO",null)))))</f>
        <v>PROBABLE</v>
      </c>
      <c r="K10" s="85" t="str">
        <f>IF(L10=1,"INSIGNIFICANTE",IF(L10=2,"MENOR",IF(L10=3,"MODERADO",IF(L10=4,"MAYOR",IF(L10=5,"CATASTRÓFICO",null)))))</f>
        <v>MODERADO</v>
      </c>
      <c r="L10" s="86">
        <v>3</v>
      </c>
      <c r="M10" s="86">
        <f>I10*L10</f>
        <v>12</v>
      </c>
      <c r="N10" s="23" t="s">
        <v>45</v>
      </c>
      <c r="O10" s="97" t="s">
        <v>278</v>
      </c>
      <c r="P10" s="22" t="s">
        <v>43</v>
      </c>
      <c r="Q10" s="22"/>
      <c r="R10" s="22" t="s">
        <v>41</v>
      </c>
      <c r="S10" s="22" t="s">
        <v>41</v>
      </c>
      <c r="T10" s="22" t="s">
        <v>41</v>
      </c>
      <c r="U10" s="88" t="s">
        <v>46</v>
      </c>
      <c r="V10" s="89">
        <v>2</v>
      </c>
      <c r="W10" s="89">
        <v>3</v>
      </c>
      <c r="X10" s="90">
        <f>V10*W10</f>
        <v>6</v>
      </c>
      <c r="Y10" s="22" t="s">
        <v>262</v>
      </c>
      <c r="Z10" s="22" t="s">
        <v>66</v>
      </c>
      <c r="AA10" s="22" t="s">
        <v>67</v>
      </c>
      <c r="AB10" s="132" t="s">
        <v>263</v>
      </c>
      <c r="AC10" s="138" t="s">
        <v>215</v>
      </c>
    </row>
    <row r="11" spans="1:29" ht="108.75" customHeight="1" x14ac:dyDescent="0.3">
      <c r="A11" s="108">
        <v>5</v>
      </c>
      <c r="B11" s="232"/>
      <c r="C11" s="233"/>
      <c r="D11" s="2" t="s">
        <v>68</v>
      </c>
      <c r="E11" s="3" t="s">
        <v>69</v>
      </c>
      <c r="F11" s="3" t="s">
        <v>264</v>
      </c>
      <c r="G11" s="3" t="s">
        <v>65</v>
      </c>
      <c r="H11" s="80" t="s">
        <v>47</v>
      </c>
      <c r="I11" s="64">
        <v>3</v>
      </c>
      <c r="J11" s="32" t="str">
        <f>IF(I11=1,"RARO",IF(I11=2,"IMPROBABLE",IF(I11=3,"POSIBLE",IF(I11=4,"PROBABLE",IF(I11=5,"CASI SEGURO",null)))))</f>
        <v>POSIBLE</v>
      </c>
      <c r="K11" s="59" t="str">
        <f>IF(L11=1,"INSIGNIFICANTE",IF(L11=2,"MENOR",IF(L11=3,"MODERADO",IF(L11=4,"MAYOR",IF(L11=5,"CATASTRÓFICO",null)))))</f>
        <v>MODERADO</v>
      </c>
      <c r="L11" s="37">
        <v>3</v>
      </c>
      <c r="M11" s="36">
        <f>I11*L11</f>
        <v>9</v>
      </c>
      <c r="N11" s="24" t="s">
        <v>45</v>
      </c>
      <c r="O11" s="30" t="s">
        <v>70</v>
      </c>
      <c r="P11" s="4" t="s">
        <v>43</v>
      </c>
      <c r="Q11" s="4"/>
      <c r="R11" s="4" t="s">
        <v>41</v>
      </c>
      <c r="S11" s="4" t="s">
        <v>41</v>
      </c>
      <c r="T11" s="4" t="s">
        <v>41</v>
      </c>
      <c r="U11" s="111" t="s">
        <v>71</v>
      </c>
      <c r="V11" s="19">
        <v>2</v>
      </c>
      <c r="W11" s="19">
        <v>2</v>
      </c>
      <c r="X11" s="28">
        <f>V11*W11</f>
        <v>4</v>
      </c>
      <c r="Y11" s="5" t="s">
        <v>72</v>
      </c>
      <c r="Z11" s="2" t="s">
        <v>73</v>
      </c>
      <c r="AA11" s="2" t="s">
        <v>67</v>
      </c>
      <c r="AB11" s="133" t="s">
        <v>74</v>
      </c>
      <c r="AC11" s="181" t="s">
        <v>238</v>
      </c>
    </row>
    <row r="12" spans="1:29" ht="77.25" thickBot="1" x14ac:dyDescent="0.35">
      <c r="A12" s="108">
        <v>6</v>
      </c>
      <c r="B12" s="229"/>
      <c r="C12" s="231"/>
      <c r="D12" s="103" t="s">
        <v>75</v>
      </c>
      <c r="E12" s="157" t="s">
        <v>76</v>
      </c>
      <c r="F12" s="157" t="s">
        <v>77</v>
      </c>
      <c r="G12" s="157" t="s">
        <v>65</v>
      </c>
      <c r="H12" s="158" t="s">
        <v>41</v>
      </c>
      <c r="I12" s="65">
        <v>4</v>
      </c>
      <c r="J12" s="68" t="str">
        <f>IF(I12=1,"RARO",IF(I12=2,"IMPROBABLE",IF(I12=3,"POSIBLE",IF(I12=4,"PROBABLE",IF(I12=5,"CASI SEGURO",null)))))</f>
        <v>PROBABLE</v>
      </c>
      <c r="K12" s="92" t="str">
        <f>IF(L12=1,"INSIGNIFICANTE",IF(L12=2,"MENOR",IF(L12=3,"MODERADO",IF(L12=4,"MAYOR",IF(L12=5,"CATASTRÓFICO",null)))))</f>
        <v>MAYOR</v>
      </c>
      <c r="L12" s="38">
        <v>4</v>
      </c>
      <c r="M12" s="93">
        <f>I12*L12</f>
        <v>16</v>
      </c>
      <c r="N12" s="159" t="s">
        <v>42</v>
      </c>
      <c r="O12" s="160" t="s">
        <v>265</v>
      </c>
      <c r="P12" s="157" t="s">
        <v>43</v>
      </c>
      <c r="Q12" s="161"/>
      <c r="R12" s="157" t="s">
        <v>41</v>
      </c>
      <c r="S12" s="157" t="s">
        <v>41</v>
      </c>
      <c r="T12" s="157" t="s">
        <v>41</v>
      </c>
      <c r="U12" s="146" t="s">
        <v>78</v>
      </c>
      <c r="V12" s="95">
        <v>1</v>
      </c>
      <c r="W12" s="95">
        <v>2</v>
      </c>
      <c r="X12" s="96">
        <f>V12*W12</f>
        <v>2</v>
      </c>
      <c r="Y12" s="157" t="s">
        <v>79</v>
      </c>
      <c r="Z12" s="91" t="s">
        <v>80</v>
      </c>
      <c r="AA12" s="91" t="s">
        <v>67</v>
      </c>
      <c r="AB12" s="162" t="s">
        <v>81</v>
      </c>
      <c r="AC12" s="163" t="s">
        <v>216</v>
      </c>
    </row>
    <row r="13" spans="1:29" ht="89.25" x14ac:dyDescent="0.3">
      <c r="A13" s="108">
        <v>7</v>
      </c>
      <c r="B13" s="228" t="s">
        <v>82</v>
      </c>
      <c r="C13" s="267" t="s">
        <v>153</v>
      </c>
      <c r="D13" s="98" t="s">
        <v>85</v>
      </c>
      <c r="E13" s="101" t="s">
        <v>154</v>
      </c>
      <c r="F13" s="164" t="s">
        <v>157</v>
      </c>
      <c r="G13" s="164" t="s">
        <v>87</v>
      </c>
      <c r="H13" s="84" t="s">
        <v>41</v>
      </c>
      <c r="I13" s="62">
        <v>3</v>
      </c>
      <c r="J13" s="63" t="str">
        <f>IF(I13=1,"RARO",IF(I13=2,"IMPROBABLE",IF(I13=3,"POSIBLE",IF(I13=4,"PROBABLE",IF(I13=5,"CASI SEGURO",null)))))</f>
        <v>POSIBLE</v>
      </c>
      <c r="K13" s="85" t="str">
        <f>IF(L13=1,"INSIGNIFICANTE",IF(L13=2,"MENOR",IF(L13=3,"MODERADO",IF(L13=4,"MAYOR",IF(L13=5,"CATASTRÓFICO",null)))))</f>
        <v>CATASTRÓFICO</v>
      </c>
      <c r="L13" s="86">
        <v>5</v>
      </c>
      <c r="M13" s="86">
        <f t="shared" si="0"/>
        <v>15</v>
      </c>
      <c r="N13" s="23" t="s">
        <v>42</v>
      </c>
      <c r="O13" s="97" t="s">
        <v>249</v>
      </c>
      <c r="P13" s="22" t="s">
        <v>43</v>
      </c>
      <c r="Q13" s="22"/>
      <c r="R13" s="22" t="s">
        <v>41</v>
      </c>
      <c r="S13" s="22" t="s">
        <v>41</v>
      </c>
      <c r="T13" s="22" t="s">
        <v>41</v>
      </c>
      <c r="U13" s="148" t="s">
        <v>71</v>
      </c>
      <c r="V13" s="89">
        <v>2</v>
      </c>
      <c r="W13" s="89">
        <v>2</v>
      </c>
      <c r="X13" s="90">
        <f t="shared" si="1"/>
        <v>4</v>
      </c>
      <c r="Y13" s="97" t="s">
        <v>250</v>
      </c>
      <c r="Z13" s="22" t="s">
        <v>82</v>
      </c>
      <c r="AA13" s="22" t="s">
        <v>156</v>
      </c>
      <c r="AB13" s="132" t="s">
        <v>155</v>
      </c>
      <c r="AC13" s="138" t="s">
        <v>231</v>
      </c>
    </row>
    <row r="14" spans="1:29" ht="79.5" customHeight="1" thickBot="1" x14ac:dyDescent="0.35">
      <c r="A14" s="108">
        <v>8</v>
      </c>
      <c r="B14" s="229"/>
      <c r="C14" s="269"/>
      <c r="D14" s="27" t="s">
        <v>88</v>
      </c>
      <c r="E14" s="103" t="s">
        <v>158</v>
      </c>
      <c r="F14" s="109" t="s">
        <v>86</v>
      </c>
      <c r="G14" s="109" t="s">
        <v>83</v>
      </c>
      <c r="H14" s="158" t="s">
        <v>41</v>
      </c>
      <c r="I14" s="65">
        <v>2</v>
      </c>
      <c r="J14" s="68" t="str">
        <f>IF(I14=1,"RARO",IF(I14=2,"IMPROBABLE",IF(I14=3,"POSIBLE",IF(I14=4,"PROBABLE",IF(I14=5,"CASI SEGURO",null)))))</f>
        <v>IMPROBABLE</v>
      </c>
      <c r="K14" s="92" t="str">
        <f>IF(L14=1,"INSIGNIFICANTE",IF(L14=2,"MENOR",IF(L14=3,"MODERADO",IF(L14=4,"MAYOR",IF(L14=5,"CATASTRÓFICO",null)))))</f>
        <v>CATASTRÓFICO</v>
      </c>
      <c r="L14" s="38">
        <v>5</v>
      </c>
      <c r="M14" s="93">
        <f t="shared" si="0"/>
        <v>10</v>
      </c>
      <c r="N14" s="33" t="s">
        <v>42</v>
      </c>
      <c r="O14" s="31" t="s">
        <v>251</v>
      </c>
      <c r="P14" s="26" t="s">
        <v>159</v>
      </c>
      <c r="Q14" s="26"/>
      <c r="R14" s="26" t="s">
        <v>41</v>
      </c>
      <c r="S14" s="26" t="s">
        <v>41</v>
      </c>
      <c r="T14" s="26" t="s">
        <v>41</v>
      </c>
      <c r="U14" s="146" t="s">
        <v>71</v>
      </c>
      <c r="V14" s="95">
        <v>2</v>
      </c>
      <c r="W14" s="95">
        <v>2</v>
      </c>
      <c r="X14" s="96">
        <f t="shared" si="1"/>
        <v>4</v>
      </c>
      <c r="Y14" s="147" t="s">
        <v>252</v>
      </c>
      <c r="Z14" s="26" t="s">
        <v>82</v>
      </c>
      <c r="AA14" s="26" t="s">
        <v>156</v>
      </c>
      <c r="AB14" s="130" t="s">
        <v>253</v>
      </c>
      <c r="AC14" s="140" t="s">
        <v>231</v>
      </c>
    </row>
    <row r="15" spans="1:29" ht="165.75" customHeight="1" x14ac:dyDescent="0.3">
      <c r="A15" s="108">
        <v>9</v>
      </c>
      <c r="B15" s="267" t="s">
        <v>89</v>
      </c>
      <c r="C15" s="270" t="s">
        <v>235</v>
      </c>
      <c r="D15" s="2" t="s">
        <v>129</v>
      </c>
      <c r="E15" s="5" t="s">
        <v>131</v>
      </c>
      <c r="F15" s="5" t="s">
        <v>132</v>
      </c>
      <c r="G15" s="5" t="s">
        <v>44</v>
      </c>
      <c r="H15" s="60" t="s">
        <v>41</v>
      </c>
      <c r="I15" s="64">
        <v>1</v>
      </c>
      <c r="J15" s="32" t="str">
        <f>IF(I15=1,"RARO",IF(I15=2,"IMPROBABLE",IF(I15=3,"POSIBLE",IF(I15=4,"PROBABLE",IF(I15=5,"CASI SEGURO",null)))))</f>
        <v>RARO</v>
      </c>
      <c r="K15" s="59" t="str">
        <f>IF(L15=1,"INSIGNIFICANTE",IF(L15=2,"MENOR",IF(L15=3,"MODERADO",IF(L15=4,"MAYOR",IF(L15=5,"CATASTRÓFICO",null)))))</f>
        <v>MAYOR</v>
      </c>
      <c r="L15" s="37">
        <v>4</v>
      </c>
      <c r="M15" s="36">
        <f t="shared" si="0"/>
        <v>4</v>
      </c>
      <c r="N15" s="24" t="s">
        <v>45</v>
      </c>
      <c r="O15" s="29" t="s">
        <v>133</v>
      </c>
      <c r="P15" s="2" t="s">
        <v>43</v>
      </c>
      <c r="Q15" s="2"/>
      <c r="R15" s="2" t="s">
        <v>41</v>
      </c>
      <c r="S15" s="2" t="s">
        <v>41</v>
      </c>
      <c r="T15" s="2" t="s">
        <v>41</v>
      </c>
      <c r="U15" s="111" t="s">
        <v>50</v>
      </c>
      <c r="V15" s="19">
        <v>1</v>
      </c>
      <c r="W15" s="19">
        <v>2</v>
      </c>
      <c r="X15" s="28">
        <f t="shared" si="1"/>
        <v>2</v>
      </c>
      <c r="Y15" s="29" t="s">
        <v>134</v>
      </c>
      <c r="Z15" s="3" t="s">
        <v>136</v>
      </c>
      <c r="AA15" s="3" t="s">
        <v>137</v>
      </c>
      <c r="AB15" s="133" t="s">
        <v>135</v>
      </c>
      <c r="AC15" s="142" t="s">
        <v>232</v>
      </c>
    </row>
    <row r="16" spans="1:29" ht="217.5" customHeight="1" x14ac:dyDescent="0.3">
      <c r="A16" s="108">
        <v>10</v>
      </c>
      <c r="B16" s="268"/>
      <c r="C16" s="271"/>
      <c r="D16" s="5" t="s">
        <v>91</v>
      </c>
      <c r="E16" s="8" t="s">
        <v>92</v>
      </c>
      <c r="F16" s="5" t="s">
        <v>138</v>
      </c>
      <c r="G16" s="5" t="s">
        <v>44</v>
      </c>
      <c r="H16" s="60" t="s">
        <v>41</v>
      </c>
      <c r="I16" s="64">
        <v>1</v>
      </c>
      <c r="J16" s="32" t="str">
        <f>IF(I16=1,"RARO",IF(I16=2,"IMPROBABLE",IF(I16=3,"POSIBLE",IF(I16=4,"PROBABLE",IF(I16=5,"CASI SEGURO",null)))))</f>
        <v>RARO</v>
      </c>
      <c r="K16" s="59" t="str">
        <f>IF(L16=1,"INSIGNIFICANTE",IF(L16=2,"MENOR",IF(L16=3,"MODERADO",IF(L16=4,"MAYOR",IF(L16=5,"CATASTRÓFICO",null)))))</f>
        <v>MAYOR</v>
      </c>
      <c r="L16" s="37">
        <v>4</v>
      </c>
      <c r="M16" s="36">
        <f t="shared" si="0"/>
        <v>4</v>
      </c>
      <c r="N16" s="24" t="s">
        <v>45</v>
      </c>
      <c r="O16" s="29" t="s">
        <v>286</v>
      </c>
      <c r="P16" s="2" t="s">
        <v>43</v>
      </c>
      <c r="Q16" s="2"/>
      <c r="R16" s="2" t="s">
        <v>41</v>
      </c>
      <c r="S16" s="2" t="s">
        <v>41</v>
      </c>
      <c r="T16" s="2" t="s">
        <v>41</v>
      </c>
      <c r="U16" s="81" t="s">
        <v>90</v>
      </c>
      <c r="V16" s="19">
        <v>1</v>
      </c>
      <c r="W16" s="19">
        <v>3</v>
      </c>
      <c r="X16" s="28">
        <f t="shared" si="1"/>
        <v>3</v>
      </c>
      <c r="Y16" s="3" t="s">
        <v>239</v>
      </c>
      <c r="Z16" s="3" t="s">
        <v>140</v>
      </c>
      <c r="AA16" s="3" t="s">
        <v>137</v>
      </c>
      <c r="AB16" s="134" t="s">
        <v>139</v>
      </c>
      <c r="AC16" s="142" t="s">
        <v>233</v>
      </c>
    </row>
    <row r="17" spans="1:29" ht="70.5" customHeight="1" x14ac:dyDescent="0.3">
      <c r="A17" s="108">
        <v>11</v>
      </c>
      <c r="B17" s="268"/>
      <c r="C17" s="271"/>
      <c r="D17" s="5" t="s">
        <v>93</v>
      </c>
      <c r="E17" s="5" t="s">
        <v>94</v>
      </c>
      <c r="F17" s="5" t="s">
        <v>141</v>
      </c>
      <c r="G17" s="5" t="s">
        <v>44</v>
      </c>
      <c r="H17" s="60" t="s">
        <v>41</v>
      </c>
      <c r="I17" s="64">
        <v>3</v>
      </c>
      <c r="J17" s="32" t="str">
        <f>IF(I17=1,"RARO",IF(I17=2,"IMPROBABLE",IF(I17=3,"POSIBLE",IF(I17=4,"PROBABLE",IF(I17=5,"CASI SEGURO",null)))))</f>
        <v>POSIBLE</v>
      </c>
      <c r="K17" s="59" t="str">
        <f>IF(L17=1,"INSIGNIFICANTE",IF(L17=2,"MENOR",IF(L17=3,"MODERADO",IF(L17=4,"MAYOR",IF(L17=5,"CATASTRÓFICO",null)))))</f>
        <v>MAYOR</v>
      </c>
      <c r="L17" s="37">
        <v>4</v>
      </c>
      <c r="M17" s="36">
        <f t="shared" si="0"/>
        <v>12</v>
      </c>
      <c r="N17" s="24" t="s">
        <v>42</v>
      </c>
      <c r="O17" s="29" t="s">
        <v>142</v>
      </c>
      <c r="P17" s="2" t="s">
        <v>43</v>
      </c>
      <c r="Q17" s="2"/>
      <c r="R17" s="2" t="s">
        <v>41</v>
      </c>
      <c r="S17" s="2" t="s">
        <v>41</v>
      </c>
      <c r="T17" s="2" t="s">
        <v>41</v>
      </c>
      <c r="U17" s="111" t="s">
        <v>50</v>
      </c>
      <c r="V17" s="19">
        <v>1</v>
      </c>
      <c r="W17" s="19">
        <v>2</v>
      </c>
      <c r="X17" s="28">
        <f t="shared" si="1"/>
        <v>2</v>
      </c>
      <c r="Y17" s="3" t="s">
        <v>143</v>
      </c>
      <c r="Z17" s="3" t="s">
        <v>144</v>
      </c>
      <c r="AA17" s="3" t="s">
        <v>130</v>
      </c>
      <c r="AB17" s="134" t="s">
        <v>145</v>
      </c>
      <c r="AC17" s="142" t="s">
        <v>234</v>
      </c>
    </row>
    <row r="18" spans="1:29" ht="138.75" customHeight="1" x14ac:dyDescent="0.3">
      <c r="A18" s="108">
        <v>12</v>
      </c>
      <c r="B18" s="268"/>
      <c r="C18" s="271"/>
      <c r="D18" s="5" t="s">
        <v>240</v>
      </c>
      <c r="E18" s="5" t="s">
        <v>241</v>
      </c>
      <c r="F18" s="5" t="s">
        <v>146</v>
      </c>
      <c r="G18" s="5" t="s">
        <v>44</v>
      </c>
      <c r="H18" s="60" t="s">
        <v>41</v>
      </c>
      <c r="I18" s="64">
        <v>2</v>
      </c>
      <c r="J18" s="32" t="str">
        <f>IF(I18=1,"RARO",IF(I18=2,"IMPROBABLE",IF(I18=3,"POSIBLE",IF(I18=4,"PROBABLE",IF(I18=5,"CASI SEGURO",null)))))</f>
        <v>IMPROBABLE</v>
      </c>
      <c r="K18" s="59" t="str">
        <f>IF(L18=1,"INSIGNIFICANTE",IF(L18=2,"MENOR",IF(L18=3,"MODERADO",IF(L18=4,"MAYOR",IF(L18=5,"CATASTRÓFICO",null)))))</f>
        <v>CATASTRÓFICO</v>
      </c>
      <c r="L18" s="37">
        <v>5</v>
      </c>
      <c r="M18" s="36">
        <f>I18*L18</f>
        <v>10</v>
      </c>
      <c r="N18" s="24" t="s">
        <v>42</v>
      </c>
      <c r="O18" s="29" t="s">
        <v>287</v>
      </c>
      <c r="P18" s="2" t="s">
        <v>43</v>
      </c>
      <c r="Q18" s="2"/>
      <c r="R18" s="2" t="s">
        <v>47</v>
      </c>
      <c r="S18" s="2" t="s">
        <v>41</v>
      </c>
      <c r="T18" s="2" t="s">
        <v>41</v>
      </c>
      <c r="U18" s="111" t="s">
        <v>50</v>
      </c>
      <c r="V18" s="19">
        <v>1</v>
      </c>
      <c r="W18" s="19">
        <v>2</v>
      </c>
      <c r="X18" s="28">
        <f>V18*W18</f>
        <v>2</v>
      </c>
      <c r="Y18" s="3" t="s">
        <v>147</v>
      </c>
      <c r="Z18" s="3" t="s">
        <v>148</v>
      </c>
      <c r="AA18" s="3" t="s">
        <v>130</v>
      </c>
      <c r="AB18" s="134" t="s">
        <v>149</v>
      </c>
      <c r="AC18" s="142" t="s">
        <v>236</v>
      </c>
    </row>
    <row r="19" spans="1:29" ht="95.25" customHeight="1" thickBot="1" x14ac:dyDescent="0.35">
      <c r="A19" s="108">
        <v>13</v>
      </c>
      <c r="B19" s="269"/>
      <c r="C19" s="272"/>
      <c r="D19" s="109" t="s">
        <v>242</v>
      </c>
      <c r="E19" s="165" t="s">
        <v>95</v>
      </c>
      <c r="F19" s="165" t="s">
        <v>150</v>
      </c>
      <c r="G19" s="165" t="s">
        <v>44</v>
      </c>
      <c r="H19" s="110" t="s">
        <v>47</v>
      </c>
      <c r="I19" s="65">
        <v>2</v>
      </c>
      <c r="J19" s="68" t="str">
        <f>IF(I19=1,"RARO",IF(I19=2,"IMPROBABLE",IF(I19=3,"POSIBLE",IF(I19=4,"PROBABLE",IF(I19=5,"CASI SEGURO",null)))))</f>
        <v>IMPROBABLE</v>
      </c>
      <c r="K19" s="92" t="str">
        <f>IF(L19=1,"INSIGNIFICANTE",IF(L19=2,"MENOR",IF(L19=3,"MODERADO",IF(L19=4,"MAYOR",IF(L19=5,"CATASTRÓFICO",null)))))</f>
        <v>MAYOR</v>
      </c>
      <c r="L19" s="38">
        <v>4</v>
      </c>
      <c r="M19" s="93">
        <f>I19*L19</f>
        <v>8</v>
      </c>
      <c r="N19" s="33" t="s">
        <v>45</v>
      </c>
      <c r="O19" s="31" t="s">
        <v>288</v>
      </c>
      <c r="P19" s="26" t="s">
        <v>43</v>
      </c>
      <c r="Q19" s="26"/>
      <c r="R19" s="26" t="s">
        <v>41</v>
      </c>
      <c r="S19" s="26" t="s">
        <v>41</v>
      </c>
      <c r="T19" s="26" t="s">
        <v>41</v>
      </c>
      <c r="U19" s="146" t="s">
        <v>50</v>
      </c>
      <c r="V19" s="95">
        <v>1</v>
      </c>
      <c r="W19" s="95">
        <v>2</v>
      </c>
      <c r="X19" s="96">
        <f>V19*W19</f>
        <v>2</v>
      </c>
      <c r="Y19" s="149" t="s">
        <v>151</v>
      </c>
      <c r="Z19" s="149" t="s">
        <v>148</v>
      </c>
      <c r="AA19" s="149" t="s">
        <v>130</v>
      </c>
      <c r="AB19" s="166" t="s">
        <v>152</v>
      </c>
      <c r="AC19" s="167" t="s">
        <v>224</v>
      </c>
    </row>
    <row r="20" spans="1:29" ht="89.25" x14ac:dyDescent="0.3">
      <c r="A20" s="108">
        <v>14</v>
      </c>
      <c r="B20" s="267" t="s">
        <v>96</v>
      </c>
      <c r="C20" s="270" t="s">
        <v>170</v>
      </c>
      <c r="D20" s="106" t="s">
        <v>97</v>
      </c>
      <c r="E20" s="106" t="s">
        <v>279</v>
      </c>
      <c r="F20" s="106" t="s">
        <v>280</v>
      </c>
      <c r="G20" s="106" t="s">
        <v>83</v>
      </c>
      <c r="H20" s="107" t="s">
        <v>47</v>
      </c>
      <c r="I20" s="62">
        <v>3</v>
      </c>
      <c r="J20" s="63" t="str">
        <f>IF(I20=1,"RARO",IF(I20=2,"IMPROBABLE",IF(I20=3,"POSIBLE",IF(I20=4,"PROBABLE",IF(I20=5,"CASI SEGURO",null)))))</f>
        <v>POSIBLE</v>
      </c>
      <c r="K20" s="85" t="str">
        <f>IF(L20=1,"INSIGNIFICANTE",IF(L20=2,"MENOR",IF(L20=3,"MODERADO",IF(L20=4,"MAYOR",IF(L20=5,"CATASTRÓFICO",null)))))</f>
        <v>MODERADO</v>
      </c>
      <c r="L20" s="86">
        <v>3</v>
      </c>
      <c r="M20" s="86">
        <f t="shared" si="0"/>
        <v>9</v>
      </c>
      <c r="N20" s="23" t="s">
        <v>45</v>
      </c>
      <c r="O20" s="97" t="s">
        <v>281</v>
      </c>
      <c r="P20" s="22" t="s">
        <v>43</v>
      </c>
      <c r="Q20" s="22"/>
      <c r="R20" s="22" t="s">
        <v>41</v>
      </c>
      <c r="S20" s="22" t="s">
        <v>41</v>
      </c>
      <c r="T20" s="22" t="s">
        <v>41</v>
      </c>
      <c r="U20" s="148" t="s">
        <v>171</v>
      </c>
      <c r="V20" s="89">
        <v>2</v>
      </c>
      <c r="W20" s="89">
        <v>2</v>
      </c>
      <c r="X20" s="90">
        <f t="shared" si="1"/>
        <v>4</v>
      </c>
      <c r="Y20" s="83" t="s">
        <v>243</v>
      </c>
      <c r="Z20" s="83" t="s">
        <v>172</v>
      </c>
      <c r="AA20" s="83" t="s">
        <v>173</v>
      </c>
      <c r="AB20" s="135" t="s">
        <v>174</v>
      </c>
      <c r="AC20" s="138" t="s">
        <v>237</v>
      </c>
    </row>
    <row r="21" spans="1:29" ht="72" customHeight="1" x14ac:dyDescent="0.3">
      <c r="A21" s="108">
        <v>15</v>
      </c>
      <c r="B21" s="268"/>
      <c r="C21" s="271"/>
      <c r="D21" s="2" t="s">
        <v>98</v>
      </c>
      <c r="E21" s="2" t="s">
        <v>282</v>
      </c>
      <c r="F21" s="2" t="s">
        <v>283</v>
      </c>
      <c r="G21" s="2" t="s">
        <v>40</v>
      </c>
      <c r="H21" s="82" t="s">
        <v>47</v>
      </c>
      <c r="I21" s="64">
        <v>3</v>
      </c>
      <c r="J21" s="32" t="str">
        <f>IF(I21=1,"RARO",IF(I21=2,"IMPROBABLE",IF(I21=3,"POSIBLE",IF(I21=4,"PROBABLE",IF(I21=5,"CASI SEGURO",null)))))</f>
        <v>POSIBLE</v>
      </c>
      <c r="K21" s="59" t="str">
        <f>IF(L21=1,"INSIGNIFICANTE",IF(L21=2,"MENOR",IF(L21=3,"MODERADO",IF(L21=4,"MAYOR",IF(L21=5,"CATASTRÓFICO",null)))))</f>
        <v>MODERADO</v>
      </c>
      <c r="L21" s="37">
        <v>3</v>
      </c>
      <c r="M21" s="36">
        <f>I21*L21</f>
        <v>9</v>
      </c>
      <c r="N21" s="24" t="s">
        <v>45</v>
      </c>
      <c r="O21" s="29" t="s">
        <v>284</v>
      </c>
      <c r="P21" s="2" t="s">
        <v>43</v>
      </c>
      <c r="Q21" s="2"/>
      <c r="R21" s="3" t="s">
        <v>41</v>
      </c>
      <c r="S21" s="3" t="s">
        <v>41</v>
      </c>
      <c r="T21" s="3" t="s">
        <v>41</v>
      </c>
      <c r="U21" s="81" t="s">
        <v>175</v>
      </c>
      <c r="V21" s="19">
        <v>3</v>
      </c>
      <c r="W21" s="19">
        <v>2</v>
      </c>
      <c r="X21" s="28">
        <f>V21*W21</f>
        <v>6</v>
      </c>
      <c r="Y21" s="2" t="s">
        <v>177</v>
      </c>
      <c r="Z21" s="2" t="s">
        <v>176</v>
      </c>
      <c r="AA21" s="2" t="s">
        <v>178</v>
      </c>
      <c r="AB21" s="133" t="s">
        <v>179</v>
      </c>
      <c r="AC21" s="139" t="s">
        <v>223</v>
      </c>
    </row>
    <row r="22" spans="1:29" ht="90" customHeight="1" thickBot="1" x14ac:dyDescent="0.35">
      <c r="A22" s="108">
        <v>16</v>
      </c>
      <c r="B22" s="269"/>
      <c r="C22" s="272"/>
      <c r="D22" s="26" t="s">
        <v>180</v>
      </c>
      <c r="E22" s="26" t="s">
        <v>181</v>
      </c>
      <c r="F22" s="26" t="s">
        <v>182</v>
      </c>
      <c r="G22" s="26" t="s">
        <v>83</v>
      </c>
      <c r="H22" s="104" t="s">
        <v>41</v>
      </c>
      <c r="I22" s="65">
        <v>2</v>
      </c>
      <c r="J22" s="68" t="str">
        <f>IF(I22=1,"RARO",IF(I22=2,"IMPROBABLE",IF(I22=3,"POSIBLE",IF(I22=4,"PROBABLE",IF(I22=5,"CASI SEGURO",null)))))</f>
        <v>IMPROBABLE</v>
      </c>
      <c r="K22" s="92" t="str">
        <f>IF(L22=1,"INSIGNIFICANTE",IF(L22=2,"MENOR",IF(L22=3,"MODERADO",IF(L22=4,"MAYOR",IF(L22=5,"CATASTRÓFICO",null)))))</f>
        <v>MAYOR</v>
      </c>
      <c r="L22" s="38">
        <v>4</v>
      </c>
      <c r="M22" s="93">
        <f>I22*L22</f>
        <v>8</v>
      </c>
      <c r="N22" s="33" t="s">
        <v>45</v>
      </c>
      <c r="O22" s="31" t="s">
        <v>285</v>
      </c>
      <c r="P22" s="26" t="s">
        <v>43</v>
      </c>
      <c r="Q22" s="26"/>
      <c r="R22" s="26" t="s">
        <v>41</v>
      </c>
      <c r="S22" s="26" t="s">
        <v>41</v>
      </c>
      <c r="T22" s="26" t="s">
        <v>41</v>
      </c>
      <c r="U22" s="94" t="s">
        <v>90</v>
      </c>
      <c r="V22" s="95">
        <v>1</v>
      </c>
      <c r="W22" s="95">
        <v>3</v>
      </c>
      <c r="X22" s="96">
        <f>V22*W22</f>
        <v>3</v>
      </c>
      <c r="Y22" s="26" t="s">
        <v>245</v>
      </c>
      <c r="Z22" s="26" t="s">
        <v>183</v>
      </c>
      <c r="AA22" s="26" t="s">
        <v>178</v>
      </c>
      <c r="AB22" s="130" t="s">
        <v>246</v>
      </c>
      <c r="AC22" s="140" t="s">
        <v>222</v>
      </c>
    </row>
    <row r="23" spans="1:29" ht="156.75" customHeight="1" thickBot="1" x14ac:dyDescent="0.35">
      <c r="A23" s="108">
        <v>17</v>
      </c>
      <c r="B23" s="185" t="s">
        <v>99</v>
      </c>
      <c r="C23" s="112" t="s">
        <v>128</v>
      </c>
      <c r="D23" s="22" t="s">
        <v>163</v>
      </c>
      <c r="E23" s="22" t="s">
        <v>164</v>
      </c>
      <c r="F23" s="22" t="s">
        <v>165</v>
      </c>
      <c r="G23" s="22" t="s">
        <v>40</v>
      </c>
      <c r="H23" s="105" t="s">
        <v>47</v>
      </c>
      <c r="I23" s="62">
        <v>2</v>
      </c>
      <c r="J23" s="63" t="str">
        <f>IF(I23=1,"RARO",IF(I23=2,"IMPROBABLE",IF(I23=3,"POSIBLE",IF(I23=4,"PROBABLE",IF(I23=5,"CASI SEGURO",null)))))</f>
        <v>IMPROBABLE</v>
      </c>
      <c r="K23" s="85" t="str">
        <f>IF(L23=1,"INSIGNIFICANTE",IF(L23=2,"MENOR",IF(L23=3,"MODERADO",IF(L23=4,"MAYOR",IF(L23=5,"CATASTRÓFICO",null)))))</f>
        <v>MODERADO</v>
      </c>
      <c r="L23" s="86">
        <v>3</v>
      </c>
      <c r="M23" s="86">
        <f t="shared" ref="M23:M29" si="2">I23*L23</f>
        <v>6</v>
      </c>
      <c r="N23" s="23" t="s">
        <v>45</v>
      </c>
      <c r="O23" s="87" t="s">
        <v>166</v>
      </c>
      <c r="P23" s="83" t="s">
        <v>43</v>
      </c>
      <c r="Q23" s="83"/>
      <c r="R23" s="83" t="s">
        <v>41</v>
      </c>
      <c r="S23" s="83" t="s">
        <v>41</v>
      </c>
      <c r="T23" s="83" t="s">
        <v>41</v>
      </c>
      <c r="U23" s="111" t="s">
        <v>50</v>
      </c>
      <c r="V23" s="89">
        <v>1</v>
      </c>
      <c r="W23" s="89">
        <v>2</v>
      </c>
      <c r="X23" s="90">
        <f t="shared" ref="X23:X29" si="3">V23*W23</f>
        <v>2</v>
      </c>
      <c r="Y23" s="22" t="s">
        <v>244</v>
      </c>
      <c r="Z23" s="22" t="s">
        <v>167</v>
      </c>
      <c r="AA23" s="22" t="s">
        <v>168</v>
      </c>
      <c r="AB23" s="132" t="s">
        <v>169</v>
      </c>
      <c r="AC23" s="138" t="s">
        <v>221</v>
      </c>
    </row>
    <row r="24" spans="1:29" ht="137.25" customHeight="1" thickBot="1" x14ac:dyDescent="0.35">
      <c r="A24" s="108">
        <v>18</v>
      </c>
      <c r="B24" s="186" t="s">
        <v>100</v>
      </c>
      <c r="C24" s="117" t="s">
        <v>101</v>
      </c>
      <c r="D24" s="127" t="s">
        <v>102</v>
      </c>
      <c r="E24" s="118" t="s">
        <v>184</v>
      </c>
      <c r="F24" s="118" t="s">
        <v>185</v>
      </c>
      <c r="G24" s="118" t="s">
        <v>84</v>
      </c>
      <c r="H24" s="119" t="s">
        <v>47</v>
      </c>
      <c r="I24" s="120">
        <v>4</v>
      </c>
      <c r="J24" s="121" t="str">
        <f>IF(I24=1,"RARO",IF(I24=2,"IMPROBABLE",IF(I24=3,"POSIBLE",IF(I24=4,"PROBABLE",IF(I24=5,"CASI SEGURO",null)))))</f>
        <v>PROBABLE</v>
      </c>
      <c r="K24" s="122" t="str">
        <f>IF(L24=1,"INSIGNIFICANTE",IF(L24=2,"MENOR",IF(L24=3,"MODERADO",IF(L24=4,"MAYOR",IF(L24=5,"CATASTRÓFICO",null)))))</f>
        <v>MAYOR</v>
      </c>
      <c r="L24" s="123">
        <v>4</v>
      </c>
      <c r="M24" s="123">
        <f t="shared" si="2"/>
        <v>16</v>
      </c>
      <c r="N24" s="124" t="s">
        <v>42</v>
      </c>
      <c r="O24" s="128" t="s">
        <v>247</v>
      </c>
      <c r="P24" s="118" t="s">
        <v>43</v>
      </c>
      <c r="Q24" s="118"/>
      <c r="R24" s="118" t="s">
        <v>41</v>
      </c>
      <c r="S24" s="118" t="s">
        <v>41</v>
      </c>
      <c r="T24" s="118" t="s">
        <v>41</v>
      </c>
      <c r="U24" s="129" t="s">
        <v>186</v>
      </c>
      <c r="V24" s="125">
        <v>2</v>
      </c>
      <c r="W24" s="125">
        <v>3</v>
      </c>
      <c r="X24" s="126">
        <f t="shared" si="3"/>
        <v>6</v>
      </c>
      <c r="Y24" s="118" t="s">
        <v>248</v>
      </c>
      <c r="Z24" s="118" t="s">
        <v>172</v>
      </c>
      <c r="AA24" s="118" t="s">
        <v>178</v>
      </c>
      <c r="AB24" s="136" t="s">
        <v>187</v>
      </c>
      <c r="AC24" s="143" t="s">
        <v>220</v>
      </c>
    </row>
    <row r="25" spans="1:29" ht="68.25" customHeight="1" x14ac:dyDescent="0.3">
      <c r="A25" s="108">
        <v>19</v>
      </c>
      <c r="B25" s="228" t="s">
        <v>103</v>
      </c>
      <c r="C25" s="230" t="s">
        <v>104</v>
      </c>
      <c r="D25" s="168" t="s">
        <v>188</v>
      </c>
      <c r="E25" s="168" t="s">
        <v>189</v>
      </c>
      <c r="F25" s="22" t="s">
        <v>194</v>
      </c>
      <c r="G25" s="169" t="s">
        <v>84</v>
      </c>
      <c r="H25" s="170" t="s">
        <v>41</v>
      </c>
      <c r="I25" s="62">
        <v>3</v>
      </c>
      <c r="J25" s="63" t="str">
        <f>IF(I25=1,"RARO",IF(I25=2,"IMPROBABLE",IF(I25=3,"POSIBLE",IF(I25=4,"PROBABLE",IF(I25=5,"CASI SEGURO",null)))))</f>
        <v>POSIBLE</v>
      </c>
      <c r="K25" s="85" t="str">
        <f>IF(L25=1,"INSIGNIFICANTE",IF(L25=2,"MENOR",IF(L25=3,"MODERADO",IF(L25=4,"MAYOR",IF(L25=5,"CATASTRÓFICO",null)))))</f>
        <v>CATASTRÓFICO</v>
      </c>
      <c r="L25" s="86">
        <v>5</v>
      </c>
      <c r="M25" s="86">
        <f t="shared" si="2"/>
        <v>15</v>
      </c>
      <c r="N25" s="99" t="s">
        <v>42</v>
      </c>
      <c r="O25" s="171" t="s">
        <v>195</v>
      </c>
      <c r="P25" s="22" t="s">
        <v>43</v>
      </c>
      <c r="Q25" s="22"/>
      <c r="R25" s="22" t="s">
        <v>41</v>
      </c>
      <c r="S25" s="22" t="s">
        <v>41</v>
      </c>
      <c r="T25" s="22" t="s">
        <v>41</v>
      </c>
      <c r="U25" s="88" t="s">
        <v>90</v>
      </c>
      <c r="V25" s="89">
        <v>1</v>
      </c>
      <c r="W25" s="172">
        <v>3</v>
      </c>
      <c r="X25" s="90">
        <f t="shared" si="3"/>
        <v>3</v>
      </c>
      <c r="Y25" s="22" t="s">
        <v>196</v>
      </c>
      <c r="Z25" s="22" t="s">
        <v>256</v>
      </c>
      <c r="AA25" s="22" t="s">
        <v>67</v>
      </c>
      <c r="AB25" s="132" t="s">
        <v>197</v>
      </c>
      <c r="AC25" s="138" t="s">
        <v>219</v>
      </c>
    </row>
    <row r="26" spans="1:29" ht="58.5" customHeight="1" x14ac:dyDescent="0.3">
      <c r="A26" s="108">
        <v>20</v>
      </c>
      <c r="B26" s="232"/>
      <c r="C26" s="233"/>
      <c r="D26" s="113" t="s">
        <v>190</v>
      </c>
      <c r="E26" s="113" t="s">
        <v>191</v>
      </c>
      <c r="F26" s="114" t="s">
        <v>194</v>
      </c>
      <c r="G26" s="9" t="s">
        <v>84</v>
      </c>
      <c r="H26" s="115" t="s">
        <v>47</v>
      </c>
      <c r="I26" s="64">
        <v>3</v>
      </c>
      <c r="J26" s="32" t="str">
        <f>IF(I26=1,"RARO",IF(I26=2,"IMPROBABLE",IF(I26=3,"POSIBLE",IF(I26=4,"PROBABLE",IF(I26=5,"CASI SEGURO",null)))))</f>
        <v>POSIBLE</v>
      </c>
      <c r="K26" s="59" t="str">
        <f>IF(L26=1,"INSIGNIFICANTE",IF(L26=2,"MENOR",IF(L26=3,"MODERADO",IF(L26=4,"MAYOR",IF(L26=5,"CATASTRÓFICO",null)))))</f>
        <v>MODERADO</v>
      </c>
      <c r="L26" s="37">
        <v>3</v>
      </c>
      <c r="M26" s="36">
        <f t="shared" si="2"/>
        <v>9</v>
      </c>
      <c r="N26" s="35" t="s">
        <v>45</v>
      </c>
      <c r="O26" s="116" t="s">
        <v>198</v>
      </c>
      <c r="P26" s="2" t="s">
        <v>43</v>
      </c>
      <c r="Q26" s="2"/>
      <c r="R26" s="2" t="s">
        <v>41</v>
      </c>
      <c r="S26" s="2" t="s">
        <v>41</v>
      </c>
      <c r="T26" s="2" t="s">
        <v>41</v>
      </c>
      <c r="U26" s="111" t="s">
        <v>50</v>
      </c>
      <c r="V26" s="19">
        <v>1</v>
      </c>
      <c r="W26" s="21">
        <v>2</v>
      </c>
      <c r="X26" s="28">
        <f t="shared" si="3"/>
        <v>2</v>
      </c>
      <c r="Y26" s="2" t="s">
        <v>196</v>
      </c>
      <c r="Z26" s="184" t="s">
        <v>256</v>
      </c>
      <c r="AA26" s="2" t="s">
        <v>67</v>
      </c>
      <c r="AB26" s="133" t="s">
        <v>202</v>
      </c>
      <c r="AC26" s="141" t="s">
        <v>219</v>
      </c>
    </row>
    <row r="27" spans="1:29" ht="95.25" customHeight="1" x14ac:dyDescent="0.3">
      <c r="A27" s="108">
        <v>21</v>
      </c>
      <c r="B27" s="232"/>
      <c r="C27" s="233"/>
      <c r="D27" s="113" t="s">
        <v>257</v>
      </c>
      <c r="E27" s="113" t="s">
        <v>258</v>
      </c>
      <c r="F27" s="114" t="s">
        <v>194</v>
      </c>
      <c r="G27" s="9" t="s">
        <v>84</v>
      </c>
      <c r="H27" s="61" t="s">
        <v>41</v>
      </c>
      <c r="I27" s="64">
        <v>1</v>
      </c>
      <c r="J27" s="32" t="str">
        <f>IF(I27=1,"RARO",IF(I27=2,"IMPROBABLE",IF(I27=3,"POSIBLE",IF(I27=4,"PROBABLE",IF(I27=5,"CASI SEGURO",null)))))</f>
        <v>RARO</v>
      </c>
      <c r="K27" s="59" t="str">
        <f>IF(L27=1,"INSIGNIFICANTE",IF(L27=2,"MENOR",IF(L27=3,"MODERADO",IF(L27=4,"MAYOR",IF(L27=5,"CATASTRÓFICO",null)))))</f>
        <v>CATASTRÓFICO</v>
      </c>
      <c r="L27" s="37">
        <v>5</v>
      </c>
      <c r="M27" s="36">
        <f t="shared" si="2"/>
        <v>5</v>
      </c>
      <c r="N27" s="24" t="s">
        <v>45</v>
      </c>
      <c r="O27" s="116" t="s">
        <v>199</v>
      </c>
      <c r="P27" s="2" t="s">
        <v>43</v>
      </c>
      <c r="Q27" s="2"/>
      <c r="R27" s="2" t="s">
        <v>41</v>
      </c>
      <c r="S27" s="2" t="s">
        <v>41</v>
      </c>
      <c r="T27" s="2" t="s">
        <v>41</v>
      </c>
      <c r="U27" s="81" t="s">
        <v>90</v>
      </c>
      <c r="V27" s="19">
        <v>1</v>
      </c>
      <c r="W27" s="21">
        <v>3</v>
      </c>
      <c r="X27" s="28">
        <f t="shared" si="3"/>
        <v>3</v>
      </c>
      <c r="Y27" s="29" t="s">
        <v>203</v>
      </c>
      <c r="Z27" s="184" t="s">
        <v>256</v>
      </c>
      <c r="AA27" s="2" t="s">
        <v>67</v>
      </c>
      <c r="AB27" s="133" t="s">
        <v>259</v>
      </c>
      <c r="AC27" s="141" t="s">
        <v>219</v>
      </c>
    </row>
    <row r="28" spans="1:29" ht="66" customHeight="1" x14ac:dyDescent="0.3">
      <c r="A28" s="108">
        <v>22</v>
      </c>
      <c r="B28" s="232"/>
      <c r="C28" s="233"/>
      <c r="D28" s="113" t="s">
        <v>260</v>
      </c>
      <c r="E28" s="113" t="s">
        <v>192</v>
      </c>
      <c r="F28" s="114" t="s">
        <v>194</v>
      </c>
      <c r="G28" s="9" t="s">
        <v>84</v>
      </c>
      <c r="H28" s="61" t="s">
        <v>41</v>
      </c>
      <c r="I28" s="64">
        <v>3</v>
      </c>
      <c r="J28" s="32" t="str">
        <f>IF(I28=1,"RARO",IF(I28=2,"IMPROBABLE",IF(I28=3,"POSIBLE",IF(I28=4,"PROBABLE",IF(I28=5,"CASI SEGURO",null)))))</f>
        <v>POSIBLE</v>
      </c>
      <c r="K28" s="59" t="str">
        <f>IF(L28=1,"INSIGNIFICANTE",IF(L28=2,"MENOR",IF(L28=3,"MODERADO",IF(L28=4,"MAYOR",IF(L28=5,"CATASTRÓFICO",null)))))</f>
        <v>MAYOR</v>
      </c>
      <c r="L28" s="37">
        <v>4</v>
      </c>
      <c r="M28" s="36">
        <f t="shared" si="2"/>
        <v>12</v>
      </c>
      <c r="N28" s="24" t="s">
        <v>42</v>
      </c>
      <c r="O28" s="116" t="s">
        <v>200</v>
      </c>
      <c r="P28" s="2" t="s">
        <v>43</v>
      </c>
      <c r="Q28" s="2"/>
      <c r="R28" s="2" t="s">
        <v>41</v>
      </c>
      <c r="S28" s="2" t="s">
        <v>41</v>
      </c>
      <c r="T28" s="2" t="s">
        <v>41</v>
      </c>
      <c r="U28" s="111" t="s">
        <v>50</v>
      </c>
      <c r="V28" s="19">
        <v>1</v>
      </c>
      <c r="W28" s="21">
        <v>2</v>
      </c>
      <c r="X28" s="28">
        <f t="shared" si="3"/>
        <v>2</v>
      </c>
      <c r="Y28" s="29" t="s">
        <v>205</v>
      </c>
      <c r="Z28" s="184" t="s">
        <v>256</v>
      </c>
      <c r="AA28" s="2" t="s">
        <v>67</v>
      </c>
      <c r="AB28" s="133" t="s">
        <v>204</v>
      </c>
      <c r="AC28" s="141" t="s">
        <v>219</v>
      </c>
    </row>
    <row r="29" spans="1:29" ht="64.5" customHeight="1" thickBot="1" x14ac:dyDescent="0.35">
      <c r="A29" s="108">
        <v>23</v>
      </c>
      <c r="B29" s="229"/>
      <c r="C29" s="231"/>
      <c r="D29" s="173" t="s">
        <v>206</v>
      </c>
      <c r="E29" s="173" t="s">
        <v>193</v>
      </c>
      <c r="F29" s="144" t="s">
        <v>194</v>
      </c>
      <c r="G29" s="174" t="s">
        <v>84</v>
      </c>
      <c r="H29" s="175" t="s">
        <v>41</v>
      </c>
      <c r="I29" s="65">
        <v>3</v>
      </c>
      <c r="J29" s="68" t="str">
        <f>IF(I29=1,"RARO",IF(I29=2,"IMPROBABLE",IF(I29=3,"POSIBLE",IF(I29=4,"PROBABLE",IF(I29=5,"CASI SEGURO",null)))))</f>
        <v>POSIBLE</v>
      </c>
      <c r="K29" s="92" t="str">
        <f>IF(L29=1,"INSIGNIFICANTE",IF(L29=2,"MENOR",IF(L29=3,"MODERADO",IF(L29=4,"MAYOR",IF(L29=5,"CATASTRÓFICO",null)))))</f>
        <v>MAYOR</v>
      </c>
      <c r="L29" s="38">
        <v>4</v>
      </c>
      <c r="M29" s="93">
        <f t="shared" si="2"/>
        <v>12</v>
      </c>
      <c r="N29" s="33" t="s">
        <v>42</v>
      </c>
      <c r="O29" s="176" t="s">
        <v>201</v>
      </c>
      <c r="P29" s="26" t="s">
        <v>43</v>
      </c>
      <c r="Q29" s="26"/>
      <c r="R29" s="26" t="s">
        <v>41</v>
      </c>
      <c r="S29" s="26" t="s">
        <v>41</v>
      </c>
      <c r="T29" s="26" t="s">
        <v>41</v>
      </c>
      <c r="U29" s="146" t="s">
        <v>50</v>
      </c>
      <c r="V29" s="95">
        <v>1</v>
      </c>
      <c r="W29" s="177">
        <v>2</v>
      </c>
      <c r="X29" s="96">
        <f t="shared" si="3"/>
        <v>2</v>
      </c>
      <c r="Y29" s="31" t="s">
        <v>261</v>
      </c>
      <c r="Z29" s="184" t="s">
        <v>256</v>
      </c>
      <c r="AA29" s="26" t="s">
        <v>67</v>
      </c>
      <c r="AB29" s="130" t="s">
        <v>207</v>
      </c>
      <c r="AC29" s="145" t="s">
        <v>219</v>
      </c>
    </row>
    <row r="30" spans="1:29" ht="103.5" customHeight="1" x14ac:dyDescent="0.3">
      <c r="A30" s="108">
        <v>24</v>
      </c>
      <c r="B30" s="228" t="s">
        <v>105</v>
      </c>
      <c r="C30" s="230" t="s">
        <v>270</v>
      </c>
      <c r="D30" s="22" t="s">
        <v>208</v>
      </c>
      <c r="E30" s="22" t="s">
        <v>271</v>
      </c>
      <c r="F30" s="22" t="s">
        <v>272</v>
      </c>
      <c r="G30" s="22" t="s">
        <v>84</v>
      </c>
      <c r="H30" s="105" t="s">
        <v>47</v>
      </c>
      <c r="I30" s="62">
        <v>3</v>
      </c>
      <c r="J30" s="63" t="str">
        <f>IF(I30=1,"RARO",IF(I30=2,"IMPROBABLE",IF(I30=3,"POSIBLE",IF(I30=4,"PROBABLE",IF(I30=5,"CASI SEGURO",null)))))</f>
        <v>POSIBLE</v>
      </c>
      <c r="K30" s="85" t="str">
        <f>IF(L30=1,"INSIGNIFICANTE",IF(L30=2,"MENOR",IF(L30=3,"MODERADO",IF(L30=4,"MAYOR",IF(L30=5,"CATASTRÓFICO",null)))))</f>
        <v>MAYOR</v>
      </c>
      <c r="L30" s="86">
        <v>4</v>
      </c>
      <c r="M30" s="86">
        <f>I30*L30</f>
        <v>12</v>
      </c>
      <c r="N30" s="23" t="s">
        <v>42</v>
      </c>
      <c r="O30" s="97" t="s">
        <v>273</v>
      </c>
      <c r="P30" s="22" t="s">
        <v>43</v>
      </c>
      <c r="Q30" s="22"/>
      <c r="R30" s="22" t="s">
        <v>41</v>
      </c>
      <c r="S30" s="22" t="s">
        <v>41</v>
      </c>
      <c r="T30" s="22" t="s">
        <v>41</v>
      </c>
      <c r="U30" s="148" t="s">
        <v>50</v>
      </c>
      <c r="V30" s="89">
        <v>1</v>
      </c>
      <c r="W30" s="89">
        <v>2</v>
      </c>
      <c r="X30" s="90">
        <f>V30*W30</f>
        <v>2</v>
      </c>
      <c r="Y30" s="22" t="s">
        <v>212</v>
      </c>
      <c r="Z30" s="22" t="s">
        <v>211</v>
      </c>
      <c r="AA30" s="22" t="s">
        <v>67</v>
      </c>
      <c r="AB30" s="132" t="s">
        <v>217</v>
      </c>
      <c r="AC30" s="138" t="s">
        <v>274</v>
      </c>
    </row>
    <row r="31" spans="1:29" ht="115.5" customHeight="1" thickBot="1" x14ac:dyDescent="0.35">
      <c r="A31" s="108">
        <v>25</v>
      </c>
      <c r="B31" s="229"/>
      <c r="C31" s="231"/>
      <c r="D31" s="26" t="s">
        <v>209</v>
      </c>
      <c r="E31" s="26" t="s">
        <v>106</v>
      </c>
      <c r="F31" s="184" t="s">
        <v>272</v>
      </c>
      <c r="G31" s="26" t="s">
        <v>84</v>
      </c>
      <c r="H31" s="104" t="s">
        <v>41</v>
      </c>
      <c r="I31" s="65">
        <v>3</v>
      </c>
      <c r="J31" s="68" t="str">
        <f>IF(I31=1,"RARO",IF(I31=2,"IMPROBABLE",IF(I31=3,"POSIBLE",IF(I31=4,"PROBABLE",IF(I31=5,"CASI SEGURO",null)))))</f>
        <v>POSIBLE</v>
      </c>
      <c r="K31" s="92" t="str">
        <f>IF(L31=1,"INSIGNIFICANTE",IF(L31=2,"MENOR",IF(L31=3,"MODERADO",IF(L31=4,"MAYOR",IF(L31=5,"CATASTRÓFICO",null)))))</f>
        <v>MAYOR</v>
      </c>
      <c r="L31" s="38">
        <v>4</v>
      </c>
      <c r="M31" s="93">
        <f>I31*L31</f>
        <v>12</v>
      </c>
      <c r="N31" s="33" t="s">
        <v>42</v>
      </c>
      <c r="O31" s="31" t="s">
        <v>210</v>
      </c>
      <c r="P31" s="26" t="s">
        <v>43</v>
      </c>
      <c r="Q31" s="26"/>
      <c r="R31" s="26" t="s">
        <v>41</v>
      </c>
      <c r="S31" s="26" t="s">
        <v>41</v>
      </c>
      <c r="T31" s="26" t="s">
        <v>41</v>
      </c>
      <c r="U31" s="146" t="s">
        <v>50</v>
      </c>
      <c r="V31" s="95">
        <v>1</v>
      </c>
      <c r="W31" s="95">
        <v>2</v>
      </c>
      <c r="X31" s="96">
        <f>V31*W31</f>
        <v>2</v>
      </c>
      <c r="Y31" s="26" t="s">
        <v>275</v>
      </c>
      <c r="Z31" s="26" t="s">
        <v>211</v>
      </c>
      <c r="AA31" s="26" t="s">
        <v>67</v>
      </c>
      <c r="AB31" s="130" t="s">
        <v>218</v>
      </c>
      <c r="AC31" s="140" t="s">
        <v>276</v>
      </c>
    </row>
  </sheetData>
  <autoFilter ref="B5:AC31">
    <filterColumn colId="5" showButton="0"/>
    <filterColumn colId="7" showButton="0"/>
    <filterColumn colId="9" showButton="0"/>
    <filterColumn colId="11" showButton="0"/>
    <filterColumn colId="13" showButton="0"/>
    <filterColumn colId="14" showButton="0"/>
    <filterColumn colId="16" showButton="0"/>
    <filterColumn colId="17" showButton="0"/>
    <filterColumn colId="19" showButton="0"/>
    <filterColumn colId="20" showButton="0"/>
    <filterColumn colId="21" showButton="0"/>
    <filterColumn colId="23" showButton="0"/>
    <filterColumn colId="24" showButton="0"/>
    <filterColumn colId="25" showButton="0"/>
  </autoFilter>
  <dataConsolidate>
    <dataRefs count="1">
      <dataRef ref="D59:D62" sheet="Mapa de riesgo  Institucional"/>
    </dataRefs>
  </dataConsolidate>
  <mergeCells count="37">
    <mergeCell ref="B30:B31"/>
    <mergeCell ref="C30:C31"/>
    <mergeCell ref="B20:B22"/>
    <mergeCell ref="C20:C22"/>
    <mergeCell ref="B13:B14"/>
    <mergeCell ref="C13:C14"/>
    <mergeCell ref="B25:B29"/>
    <mergeCell ref="C25:C29"/>
    <mergeCell ref="C15:C19"/>
    <mergeCell ref="B15:B19"/>
    <mergeCell ref="B8:B9"/>
    <mergeCell ref="C8:C9"/>
    <mergeCell ref="B10:B12"/>
    <mergeCell ref="C10:C12"/>
    <mergeCell ref="X1:AC1"/>
    <mergeCell ref="X2:AC2"/>
    <mergeCell ref="X3:AC3"/>
    <mergeCell ref="B5:B6"/>
    <mergeCell ref="O5:Q5"/>
    <mergeCell ref="I5:J6"/>
    <mergeCell ref="K5:L6"/>
    <mergeCell ref="F1:W3"/>
    <mergeCell ref="A1:E3"/>
    <mergeCell ref="Y5:AB5"/>
    <mergeCell ref="A5:A6"/>
    <mergeCell ref="D5:D6"/>
    <mergeCell ref="E5:E6"/>
    <mergeCell ref="O4:X4"/>
    <mergeCell ref="Y4:AC4"/>
    <mergeCell ref="U5:X5"/>
    <mergeCell ref="F5:F6"/>
    <mergeCell ref="I4:N4"/>
    <mergeCell ref="R5:T5"/>
    <mergeCell ref="A4:H4"/>
    <mergeCell ref="G5:H5"/>
    <mergeCell ref="M5:N5"/>
    <mergeCell ref="C5:C6"/>
  </mergeCells>
  <conditionalFormatting sqref="J7:J31">
    <cfRule type="containsText" dxfId="19" priority="12" operator="containsText" text="CASI SEGURO">
      <formula>NOT(ISERROR(SEARCH("CASI SEGURO",J7)))</formula>
    </cfRule>
    <cfRule type="containsText" dxfId="18" priority="13" operator="containsText" text="PROBABLE">
      <formula>NOT(ISERROR(SEARCH("PROBABLE",J7)))</formula>
    </cfRule>
    <cfRule type="containsText" dxfId="17" priority="14" operator="containsText" text="POSIBLE">
      <formula>NOT(ISERROR(SEARCH("POSIBLE",J7)))</formula>
    </cfRule>
    <cfRule type="containsText" dxfId="16" priority="15" operator="containsText" text="IMPROBABLE">
      <formula>NOT(ISERROR(SEARCH("IMPROBABLE",J7)))</formula>
    </cfRule>
    <cfRule type="containsText" dxfId="15" priority="16" operator="containsText" text="RARO">
      <formula>NOT(ISERROR(SEARCH("RARO",J7)))</formula>
    </cfRule>
    <cfRule type="containsText" dxfId="14" priority="17" operator="containsText" text="RARO">
      <formula>NOT(ISERROR(SEARCH("RARO",J7)))</formula>
    </cfRule>
    <cfRule type="containsText" dxfId="13" priority="18" operator="containsText" text="POSIBLE">
      <formula>NOT(ISERROR(SEARCH("POSIBLE",J7)))</formula>
    </cfRule>
  </conditionalFormatting>
  <conditionalFormatting sqref="N7:N31">
    <cfRule type="containsText" dxfId="12" priority="7" operator="containsText" text="ALTA">
      <formula>NOT(ISERROR(SEARCH("ALTA",N7)))</formula>
    </cfRule>
    <cfRule type="containsText" dxfId="11" priority="8" operator="containsText" text="ALTA">
      <formula>NOT(ISERROR(SEARCH("ALTA",N7)))</formula>
    </cfRule>
    <cfRule type="containsText" dxfId="10" priority="9" operator="containsText" text="BAJA">
      <formula>NOT(ISERROR(SEARCH("BAJA",N7)))</formula>
    </cfRule>
    <cfRule type="containsText" dxfId="9" priority="10" operator="containsText" text="EXTREMA">
      <formula>NOT(ISERROR(SEARCH("EXTREMA",N7)))</formula>
    </cfRule>
    <cfRule type="containsText" dxfId="8" priority="11" operator="containsText" text="MODERADA">
      <formula>NOT(ISERROR(SEARCH("MODERADA",N7)))</formula>
    </cfRule>
  </conditionalFormatting>
  <conditionalFormatting sqref="K7:K31">
    <cfRule type="containsText" dxfId="7" priority="2" operator="containsText" text="INSIGNIFICANTE">
      <formula>NOT(ISERROR(SEARCH("INSIGNIFICANTE",K7)))</formula>
    </cfRule>
    <cfRule type="containsText" dxfId="6" priority="3" operator="containsText" text="MENOR">
      <formula>NOT(ISERROR(SEARCH("MENOR",K7)))</formula>
    </cfRule>
    <cfRule type="containsText" dxfId="5" priority="4" operator="containsText" text="MODERADO">
      <formula>NOT(ISERROR(SEARCH("MODERADO",K7)))</formula>
    </cfRule>
    <cfRule type="containsText" dxfId="4" priority="5" operator="containsText" text="MAYOR">
      <formula>NOT(ISERROR(SEARCH("MAYOR",K7)))</formula>
    </cfRule>
    <cfRule type="containsText" dxfId="3" priority="6" operator="containsText" text="CATASTRÓFICO">
      <formula>NOT(ISERROR(SEARCH("CATASTRÓFICO",K7)))</formula>
    </cfRule>
  </conditionalFormatting>
  <printOptions horizontalCentered="1"/>
  <pageMargins left="0.98425196850393704" right="0.19685039370078741" top="0.39370078740157483" bottom="0.39370078740157483" header="0.19685039370078741" footer="0.19685039370078741"/>
  <pageSetup paperSize="5" scale="35" orientation="landscape" r:id="rId1"/>
  <rowBreaks count="1" manualBreakCount="1">
    <brk id="17" max="28" man="1"/>
  </rowBreaks>
  <drawing r:id="rId2"/>
  <extLst>
    <ext xmlns:x14="http://schemas.microsoft.com/office/spreadsheetml/2009/9/main" uri="{78C0D931-6437-407d-A8EE-F0AAD7539E65}">
      <x14:conditionalFormattings>
        <x14:conditionalFormatting xmlns:xm="http://schemas.microsoft.com/office/excel/2006/main">
          <x14:cfRule type="containsText" priority="19" operator="containsText" id="{E985D057-44FE-455A-929E-BC385E7C9A4F}">
            <xm:f>NOT(ISERROR(SEARCH('MATRIZ DE CALIFICACIÓN'!$F$3,J7)))</xm:f>
            <xm:f>'MATRIZ DE CALIFICACIÓN'!$F$3</xm:f>
            <x14:dxf>
              <fill>
                <patternFill>
                  <bgColor theme="9" tint="0.79998168889431442"/>
                </patternFill>
              </fill>
            </x14:dxf>
          </x14:cfRule>
          <x14:cfRule type="containsText" priority="20" operator="containsText" id="{7858301E-6BF0-46AB-87F6-A762C11EE7AB}">
            <xm:f>NOT(ISERROR(SEARCH('MATRIZ DE CALIFICACIÓN'!$F$3,J7)))</xm:f>
            <xm:f>'MATRIZ DE CALIFICACIÓN'!$F$3</xm:f>
            <x14:dxf>
              <font>
                <color rgb="FF9C0006"/>
              </font>
              <fill>
                <patternFill>
                  <bgColor rgb="FFFFC7CE"/>
                </patternFill>
              </fill>
            </x14:dxf>
          </x14:cfRule>
          <x14:cfRule type="containsText" priority="21" operator="containsText" id="{7324D81A-3CC8-4230-8CF0-B1210CE108F8}">
            <xm:f>NOT(ISERROR(SEARCH('MATRIZ DE CALIFICACIÓN'!$G$3,J7)))</xm:f>
            <xm:f>'MATRIZ DE CALIFICACIÓN'!$G$3</xm:f>
            <x14:dxf>
              <fill>
                <patternFill>
                  <bgColor theme="9" tint="0.79998168889431442"/>
                </patternFill>
              </fill>
            </x14:dxf>
          </x14:cfRule>
          <xm:sqref>J7:J31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'MATRIZ DE CALIFICACIÓN'!$I$3:$I$15</xm:f>
          </x14:formula1>
          <xm:sqref>G7:G31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7"/>
  <sheetViews>
    <sheetView workbookViewId="0">
      <selection activeCell="G11" sqref="G11"/>
    </sheetView>
  </sheetViews>
  <sheetFormatPr baseColWidth="10" defaultColWidth="11.42578125" defaultRowHeight="15" x14ac:dyDescent="0.25"/>
  <cols>
    <col min="1" max="1" width="14.140625" bestFit="1" customWidth="1"/>
    <col min="3" max="3" width="17.28515625" bestFit="1" customWidth="1"/>
    <col min="4" max="4" width="13.5703125" customWidth="1"/>
    <col min="6" max="6" width="8.7109375" customWidth="1"/>
    <col min="7" max="7" width="17" customWidth="1"/>
    <col min="8" max="8" width="13" bestFit="1" customWidth="1"/>
    <col min="9" max="9" width="35.42578125" customWidth="1"/>
    <col min="10" max="10" width="23.140625" customWidth="1"/>
    <col min="11" max="11" width="11.85546875" bestFit="1" customWidth="1"/>
  </cols>
  <sheetData>
    <row r="1" spans="1:10" ht="15.75" thickBot="1" x14ac:dyDescent="0.3">
      <c r="A1" s="273" t="s">
        <v>107</v>
      </c>
      <c r="B1" s="274"/>
      <c r="C1" s="274"/>
      <c r="D1" s="275"/>
    </row>
    <row r="2" spans="1:10" ht="17.25" thickBot="1" x14ac:dyDescent="0.35">
      <c r="A2" s="52" t="s">
        <v>108</v>
      </c>
      <c r="B2" s="53" t="s">
        <v>109</v>
      </c>
      <c r="C2" s="53" t="s">
        <v>110</v>
      </c>
      <c r="D2" s="54" t="s">
        <v>111</v>
      </c>
      <c r="F2" s="276" t="s">
        <v>108</v>
      </c>
      <c r="G2" s="276"/>
      <c r="I2" s="277" t="s">
        <v>112</v>
      </c>
      <c r="J2" s="278"/>
    </row>
    <row r="3" spans="1:10" ht="16.5" x14ac:dyDescent="0.3">
      <c r="A3" s="50">
        <v>1</v>
      </c>
      <c r="B3" s="51">
        <v>3</v>
      </c>
      <c r="C3" s="51">
        <f t="shared" ref="C3:C27" si="0">A3*B3</f>
        <v>3</v>
      </c>
      <c r="D3" s="66" t="s">
        <v>113</v>
      </c>
      <c r="F3" s="56">
        <v>1</v>
      </c>
      <c r="G3" s="57" t="s">
        <v>114</v>
      </c>
      <c r="I3" s="69" t="s">
        <v>83</v>
      </c>
      <c r="J3" s="72" t="s">
        <v>115</v>
      </c>
    </row>
    <row r="4" spans="1:10" ht="16.5" x14ac:dyDescent="0.3">
      <c r="A4" s="45">
        <v>4</v>
      </c>
      <c r="B4" s="39">
        <v>1</v>
      </c>
      <c r="C4" s="40">
        <f t="shared" si="0"/>
        <v>4</v>
      </c>
      <c r="D4" s="43" t="s">
        <v>113</v>
      </c>
      <c r="F4" s="56">
        <v>2</v>
      </c>
      <c r="G4" s="19" t="s">
        <v>116</v>
      </c>
      <c r="I4" s="70" t="s">
        <v>58</v>
      </c>
      <c r="J4" s="73" t="s">
        <v>115</v>
      </c>
    </row>
    <row r="5" spans="1:10" ht="16.5" x14ac:dyDescent="0.3">
      <c r="A5" s="45">
        <v>3</v>
      </c>
      <c r="B5" s="39">
        <v>2</v>
      </c>
      <c r="C5" s="40">
        <f t="shared" si="0"/>
        <v>6</v>
      </c>
      <c r="D5" s="43" t="s">
        <v>113</v>
      </c>
      <c r="F5" s="56">
        <v>3</v>
      </c>
      <c r="G5" s="58" t="s">
        <v>117</v>
      </c>
      <c r="I5" s="70" t="s">
        <v>84</v>
      </c>
      <c r="J5" s="73" t="s">
        <v>115</v>
      </c>
    </row>
    <row r="6" spans="1:10" ht="16.5" x14ac:dyDescent="0.3">
      <c r="A6" s="45">
        <v>2</v>
      </c>
      <c r="B6" s="39">
        <v>3</v>
      </c>
      <c r="C6" s="40">
        <f t="shared" si="0"/>
        <v>6</v>
      </c>
      <c r="D6" s="43" t="s">
        <v>113</v>
      </c>
      <c r="F6" s="56">
        <v>4</v>
      </c>
      <c r="G6" s="16" t="s">
        <v>118</v>
      </c>
      <c r="I6" s="70" t="s">
        <v>40</v>
      </c>
      <c r="J6" s="73" t="s">
        <v>115</v>
      </c>
    </row>
    <row r="7" spans="1:10" ht="16.5" x14ac:dyDescent="0.3">
      <c r="A7" s="45">
        <v>2</v>
      </c>
      <c r="B7" s="39">
        <v>5</v>
      </c>
      <c r="C7" s="40">
        <f t="shared" si="0"/>
        <v>10</v>
      </c>
      <c r="D7" s="46" t="s">
        <v>42</v>
      </c>
      <c r="F7" s="56">
        <v>5</v>
      </c>
      <c r="G7" s="55" t="s">
        <v>119</v>
      </c>
      <c r="I7" s="70" t="s">
        <v>44</v>
      </c>
      <c r="J7" s="73" t="s">
        <v>115</v>
      </c>
    </row>
    <row r="8" spans="1:10" ht="16.5" x14ac:dyDescent="0.3">
      <c r="A8" s="45">
        <v>3</v>
      </c>
      <c r="B8" s="39">
        <v>4</v>
      </c>
      <c r="C8" s="40">
        <f t="shared" si="0"/>
        <v>12</v>
      </c>
      <c r="D8" s="46" t="s">
        <v>42</v>
      </c>
      <c r="I8" s="70" t="s">
        <v>120</v>
      </c>
      <c r="J8" s="73" t="s">
        <v>115</v>
      </c>
    </row>
    <row r="9" spans="1:10" ht="16.5" x14ac:dyDescent="0.3">
      <c r="A9" s="45">
        <v>5</v>
      </c>
      <c r="B9" s="39">
        <v>3</v>
      </c>
      <c r="C9" s="40">
        <f t="shared" si="0"/>
        <v>15</v>
      </c>
      <c r="D9" s="46" t="s">
        <v>42</v>
      </c>
      <c r="I9" s="70" t="s">
        <v>121</v>
      </c>
      <c r="J9" s="73" t="s">
        <v>122</v>
      </c>
    </row>
    <row r="10" spans="1:10" ht="16.5" x14ac:dyDescent="0.3">
      <c r="A10" s="45">
        <v>3</v>
      </c>
      <c r="B10" s="39">
        <v>5</v>
      </c>
      <c r="C10" s="40">
        <f t="shared" si="0"/>
        <v>15</v>
      </c>
      <c r="D10" s="46" t="s">
        <v>42</v>
      </c>
      <c r="I10" s="70" t="s">
        <v>87</v>
      </c>
      <c r="J10" s="73" t="s">
        <v>122</v>
      </c>
    </row>
    <row r="11" spans="1:10" ht="16.5" x14ac:dyDescent="0.3">
      <c r="A11" s="45">
        <v>4</v>
      </c>
      <c r="B11" s="39">
        <v>4</v>
      </c>
      <c r="C11" s="40">
        <f t="shared" si="0"/>
        <v>16</v>
      </c>
      <c r="D11" s="46" t="s">
        <v>42</v>
      </c>
      <c r="I11" s="70" t="s">
        <v>123</v>
      </c>
      <c r="J11" s="73" t="s">
        <v>122</v>
      </c>
    </row>
    <row r="12" spans="1:10" ht="16.5" x14ac:dyDescent="0.3">
      <c r="A12" s="45">
        <v>5</v>
      </c>
      <c r="B12" s="39">
        <v>4</v>
      </c>
      <c r="C12" s="40">
        <f t="shared" si="0"/>
        <v>20</v>
      </c>
      <c r="D12" s="46" t="s">
        <v>42</v>
      </c>
      <c r="G12" s="179"/>
      <c r="H12" s="180"/>
      <c r="I12" s="70" t="s">
        <v>124</v>
      </c>
      <c r="J12" s="73" t="s">
        <v>122</v>
      </c>
    </row>
    <row r="13" spans="1:10" ht="16.5" x14ac:dyDescent="0.3">
      <c r="A13" s="45">
        <v>4</v>
      </c>
      <c r="B13" s="39">
        <v>5</v>
      </c>
      <c r="C13" s="40">
        <f t="shared" si="0"/>
        <v>20</v>
      </c>
      <c r="D13" s="46" t="s">
        <v>42</v>
      </c>
      <c r="I13" s="70" t="s">
        <v>125</v>
      </c>
      <c r="J13" s="73" t="s">
        <v>122</v>
      </c>
    </row>
    <row r="14" spans="1:10" ht="16.5" x14ac:dyDescent="0.3">
      <c r="A14" s="45">
        <v>5</v>
      </c>
      <c r="B14" s="39">
        <v>5</v>
      </c>
      <c r="C14" s="40">
        <f t="shared" si="0"/>
        <v>25</v>
      </c>
      <c r="D14" s="46" t="s">
        <v>42</v>
      </c>
      <c r="I14" s="70" t="s">
        <v>65</v>
      </c>
      <c r="J14" s="73" t="s">
        <v>122</v>
      </c>
    </row>
    <row r="15" spans="1:10" ht="17.25" thickBot="1" x14ac:dyDescent="0.35">
      <c r="A15" s="41">
        <v>1</v>
      </c>
      <c r="B15" s="40">
        <v>1</v>
      </c>
      <c r="C15" s="40">
        <f t="shared" si="0"/>
        <v>1</v>
      </c>
      <c r="D15" s="42" t="s">
        <v>126</v>
      </c>
      <c r="I15" s="71" t="s">
        <v>127</v>
      </c>
      <c r="J15" s="74" t="s">
        <v>122</v>
      </c>
    </row>
    <row r="16" spans="1:10" x14ac:dyDescent="0.25">
      <c r="A16" s="41">
        <v>2</v>
      </c>
      <c r="B16" s="40">
        <v>1</v>
      </c>
      <c r="C16" s="40">
        <f t="shared" si="0"/>
        <v>2</v>
      </c>
      <c r="D16" s="42" t="s">
        <v>126</v>
      </c>
    </row>
    <row r="17" spans="1:4" x14ac:dyDescent="0.25">
      <c r="A17" s="41">
        <v>1</v>
      </c>
      <c r="B17" s="40">
        <v>2</v>
      </c>
      <c r="C17" s="40">
        <f t="shared" si="0"/>
        <v>2</v>
      </c>
      <c r="D17" s="42" t="s">
        <v>126</v>
      </c>
    </row>
    <row r="18" spans="1:4" x14ac:dyDescent="0.25">
      <c r="A18" s="45">
        <v>3</v>
      </c>
      <c r="B18" s="39">
        <v>1</v>
      </c>
      <c r="C18" s="40">
        <f t="shared" si="0"/>
        <v>3</v>
      </c>
      <c r="D18" s="42" t="s">
        <v>126</v>
      </c>
    </row>
    <row r="19" spans="1:4" x14ac:dyDescent="0.25">
      <c r="A19" s="45">
        <v>2</v>
      </c>
      <c r="B19" s="39">
        <v>2</v>
      </c>
      <c r="C19" s="40">
        <f t="shared" si="0"/>
        <v>4</v>
      </c>
      <c r="D19" s="42" t="s">
        <v>126</v>
      </c>
    </row>
    <row r="20" spans="1:4" x14ac:dyDescent="0.25">
      <c r="A20" s="41">
        <v>1</v>
      </c>
      <c r="B20" s="40">
        <v>4</v>
      </c>
      <c r="C20" s="40">
        <f t="shared" si="0"/>
        <v>4</v>
      </c>
      <c r="D20" s="44" t="s">
        <v>45</v>
      </c>
    </row>
    <row r="21" spans="1:4" x14ac:dyDescent="0.25">
      <c r="A21" s="45">
        <v>5</v>
      </c>
      <c r="B21" s="39">
        <v>1</v>
      </c>
      <c r="C21" s="40">
        <f t="shared" si="0"/>
        <v>5</v>
      </c>
      <c r="D21" s="44" t="s">
        <v>45</v>
      </c>
    </row>
    <row r="22" spans="1:4" x14ac:dyDescent="0.25">
      <c r="A22" s="41">
        <v>1</v>
      </c>
      <c r="B22" s="40">
        <v>5</v>
      </c>
      <c r="C22" s="40">
        <f t="shared" si="0"/>
        <v>5</v>
      </c>
      <c r="D22" s="44" t="s">
        <v>45</v>
      </c>
    </row>
    <row r="23" spans="1:4" x14ac:dyDescent="0.25">
      <c r="A23" s="45">
        <v>4</v>
      </c>
      <c r="B23" s="39">
        <v>2</v>
      </c>
      <c r="C23" s="40">
        <f t="shared" si="0"/>
        <v>8</v>
      </c>
      <c r="D23" s="44" t="s">
        <v>45</v>
      </c>
    </row>
    <row r="24" spans="1:4" x14ac:dyDescent="0.25">
      <c r="A24" s="45">
        <v>2</v>
      </c>
      <c r="B24" s="39">
        <v>4</v>
      </c>
      <c r="C24" s="40">
        <f t="shared" si="0"/>
        <v>8</v>
      </c>
      <c r="D24" s="44" t="s">
        <v>45</v>
      </c>
    </row>
    <row r="25" spans="1:4" x14ac:dyDescent="0.25">
      <c r="A25" s="45">
        <v>3</v>
      </c>
      <c r="B25" s="39">
        <v>3</v>
      </c>
      <c r="C25" s="40">
        <f t="shared" si="0"/>
        <v>9</v>
      </c>
      <c r="D25" s="44" t="s">
        <v>45</v>
      </c>
    </row>
    <row r="26" spans="1:4" x14ac:dyDescent="0.25">
      <c r="A26" s="45">
        <v>5</v>
      </c>
      <c r="B26" s="39">
        <v>2</v>
      </c>
      <c r="C26" s="40">
        <f t="shared" si="0"/>
        <v>10</v>
      </c>
      <c r="D26" s="44" t="s">
        <v>45</v>
      </c>
    </row>
    <row r="27" spans="1:4" ht="15.75" thickBot="1" x14ac:dyDescent="0.3">
      <c r="A27" s="47">
        <v>4</v>
      </c>
      <c r="B27" s="48">
        <v>3</v>
      </c>
      <c r="C27" s="49">
        <f t="shared" si="0"/>
        <v>12</v>
      </c>
      <c r="D27" s="67" t="s">
        <v>45</v>
      </c>
    </row>
  </sheetData>
  <autoFilter ref="A2:D2">
    <sortState ref="A3:D27">
      <sortCondition descending="1" ref="D2"/>
    </sortState>
  </autoFilter>
  <mergeCells count="3">
    <mergeCell ref="A1:D1"/>
    <mergeCell ref="F2:G2"/>
    <mergeCell ref="I2:J2"/>
  </mergeCells>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Mapa de riesgo  Institucional</vt:lpstr>
      <vt:lpstr>MATRIZ DE CALIFICACIÓN</vt:lpstr>
      <vt:lpstr>'Mapa de riesgo  Institucional'!Área_de_impresión</vt:lpstr>
      <vt:lpstr>'Mapa de riesgo  Institucional'!Títulos_a_imprimir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Rosario Madera</dc:creator>
  <cp:keywords/>
  <dc:description/>
  <cp:lastModifiedBy>HP Inc</cp:lastModifiedBy>
  <cp:revision/>
  <cp:lastPrinted>2017-01-10T16:32:43Z</cp:lastPrinted>
  <dcterms:created xsi:type="dcterms:W3CDTF">2014-12-09T04:54:47Z</dcterms:created>
  <dcterms:modified xsi:type="dcterms:W3CDTF">2020-01-14T21:51:48Z</dcterms:modified>
  <cp:category/>
  <cp:contentStatus/>
</cp:coreProperties>
</file>