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CONTROL INTERNO\CONTROL INTERNO 2017\ENTREGA DEL CARGO CONTROL INTERNO\INFORME CUATRIMESTRAL - PAAC\2018\"/>
    </mc:Choice>
  </mc:AlternateContent>
  <bookViews>
    <workbookView xWindow="0" yWindow="0" windowWidth="20490" windowHeight="7755" tabRatio="769"/>
  </bookViews>
  <sheets>
    <sheet name="Mapa de riesgo  Institucional" sheetId="22" r:id="rId1"/>
    <sheet name="MATRIZ DE CALIFICACIÓN" sheetId="23" r:id="rId2"/>
  </sheets>
  <definedNames>
    <definedName name="_xlnm._FilterDatabase" localSheetId="0" hidden="1">'Mapa de riesgo  Institucional'!$B$5:$AC$31</definedName>
    <definedName name="_xlnm._FilterDatabase" localSheetId="1" hidden="1">'MATRIZ DE CALIFICACIÓN'!$A$2:$D$2</definedName>
    <definedName name="_xlnm.Print_Area" localSheetId="0">'Mapa de riesgo  Institucional'!$A$1:$AC$31</definedName>
    <definedName name="_xlnm.Print_Titles" localSheetId="0">'Mapa de riesgo  Institucional'!$4:$6</definedName>
  </definedNames>
  <calcPr calcId="152511"/>
</workbook>
</file>

<file path=xl/calcChain.xml><?xml version="1.0" encoding="utf-8"?>
<calcChain xmlns="http://schemas.openxmlformats.org/spreadsheetml/2006/main">
  <c r="X9" i="22" l="1"/>
  <c r="J18" i="22" l="1"/>
  <c r="M9" i="22" l="1"/>
  <c r="M7" i="22"/>
  <c r="M8" i="22"/>
  <c r="M10" i="22"/>
  <c r="M11" i="22"/>
  <c r="M12" i="22"/>
  <c r="M13" i="22"/>
  <c r="M14" i="22"/>
  <c r="M15" i="22"/>
  <c r="M16" i="22"/>
  <c r="M17" i="22"/>
  <c r="M18" i="22"/>
  <c r="M19" i="22"/>
  <c r="M20" i="22"/>
  <c r="M21" i="22"/>
  <c r="M22" i="22"/>
  <c r="M23" i="22"/>
  <c r="M24" i="22"/>
  <c r="M25" i="22"/>
  <c r="M26" i="22"/>
  <c r="M27" i="22"/>
  <c r="M28" i="22"/>
  <c r="M29" i="22"/>
  <c r="M30" i="22"/>
  <c r="M31" i="22"/>
  <c r="K9" i="22"/>
  <c r="J9" i="22"/>
  <c r="K10" i="22"/>
  <c r="X7" i="22"/>
  <c r="X8" i="22"/>
  <c r="X13" i="22"/>
  <c r="X14" i="22"/>
  <c r="X10" i="22"/>
  <c r="X11" i="22"/>
  <c r="X12" i="22"/>
  <c r="X15" i="22"/>
  <c r="X16" i="22"/>
  <c r="X17" i="22"/>
  <c r="X20" i="22"/>
  <c r="X18" i="22"/>
  <c r="X19" i="22"/>
  <c r="X23" i="22"/>
  <c r="X21" i="22"/>
  <c r="X22" i="22"/>
  <c r="X24" i="22"/>
  <c r="X30" i="22"/>
  <c r="X31" i="22"/>
  <c r="X25" i="22"/>
  <c r="X26" i="22"/>
  <c r="X27" i="22"/>
  <c r="X28" i="22"/>
  <c r="X29" i="22"/>
  <c r="C27" i="23"/>
  <c r="K7" i="22"/>
  <c r="K8" i="22"/>
  <c r="K13" i="22"/>
  <c r="K14" i="22"/>
  <c r="K11" i="22"/>
  <c r="K12" i="22"/>
  <c r="K15" i="22"/>
  <c r="K16" i="22"/>
  <c r="K17" i="22"/>
  <c r="K20" i="22"/>
  <c r="K18" i="22"/>
  <c r="K19" i="22"/>
  <c r="K23" i="22"/>
  <c r="K21" i="22"/>
  <c r="K22" i="22"/>
  <c r="K24" i="22"/>
  <c r="K30" i="22"/>
  <c r="K31" i="22"/>
  <c r="K25" i="22"/>
  <c r="K26" i="22"/>
  <c r="K27" i="22"/>
  <c r="K28" i="22"/>
  <c r="K29" i="22"/>
  <c r="J7" i="22"/>
  <c r="J8" i="22"/>
  <c r="J13" i="22"/>
  <c r="J14" i="22"/>
  <c r="J10" i="22"/>
  <c r="J11" i="22"/>
  <c r="J12" i="22"/>
  <c r="J15" i="22"/>
  <c r="J16" i="22"/>
  <c r="J17" i="22"/>
  <c r="J20" i="22"/>
  <c r="J19" i="22"/>
  <c r="J23" i="22"/>
  <c r="J21" i="22"/>
  <c r="J22" i="22"/>
  <c r="J24" i="22"/>
  <c r="J30" i="22"/>
  <c r="J31" i="22"/>
  <c r="J25" i="22"/>
  <c r="J26" i="22"/>
  <c r="J27" i="22"/>
  <c r="J28" i="22"/>
  <c r="J29" i="22"/>
  <c r="C14" i="23"/>
  <c r="C26" i="23"/>
  <c r="C9" i="23"/>
  <c r="C12" i="23"/>
  <c r="C6" i="23"/>
  <c r="C24" i="23"/>
  <c r="C7" i="23"/>
  <c r="C18" i="23"/>
  <c r="C5" i="23"/>
  <c r="C25" i="23"/>
  <c r="C8" i="23"/>
  <c r="C10" i="23"/>
  <c r="C4" i="23"/>
  <c r="C23" i="23"/>
  <c r="C11" i="23"/>
  <c r="C13" i="23"/>
  <c r="C21" i="23"/>
  <c r="C17" i="23"/>
  <c r="C3" i="23"/>
  <c r="C20" i="23"/>
  <c r="C22" i="23"/>
  <c r="C16" i="23"/>
  <c r="C19" i="23"/>
  <c r="C15" i="23"/>
</calcChain>
</file>

<file path=xl/sharedStrings.xml><?xml version="1.0" encoding="utf-8"?>
<sst xmlns="http://schemas.openxmlformats.org/spreadsheetml/2006/main" count="550" uniqueCount="290">
  <si>
    <t>CÓDIGO: EVCG-FO-07</t>
  </si>
  <si>
    <t>VERSIÓN: 2.0</t>
  </si>
  <si>
    <t>FECHA: 29 DE JUNIO DE 2016</t>
  </si>
  <si>
    <t>IDENTIFICACIÓN DE RIESGOS</t>
  </si>
  <si>
    <t>ANÁLISIS DEL RIESGO</t>
  </si>
  <si>
    <t>VALORACIÓN DEL RIESGO</t>
  </si>
  <si>
    <t>No.</t>
  </si>
  <si>
    <t>PROCESO</t>
  </si>
  <si>
    <t>OBJETIVO</t>
  </si>
  <si>
    <t>RIESGO</t>
  </si>
  <si>
    <t>CAUSAS
Factores Internos y Externos</t>
  </si>
  <si>
    <t>CONSECUENCIAS</t>
  </si>
  <si>
    <t>ESPECIFICIDAD DEL RIESGO</t>
  </si>
  <si>
    <r>
      <rPr>
        <b/>
        <sz val="10"/>
        <rFont val="Arial Narrow"/>
        <family val="2"/>
      </rPr>
      <t>PROBABILIDAD:</t>
    </r>
    <r>
      <rPr>
        <sz val="9"/>
        <rFont val="Arial Narrow"/>
        <family val="2"/>
      </rPr>
      <t xml:space="preserve">
</t>
    </r>
    <r>
      <rPr>
        <sz val="7.5"/>
        <rFont val="Arial Narrow"/>
        <family val="2"/>
      </rPr>
      <t>1: Raro;
2: Improbable;
3: Posible;
4: Probable;
5: Casi seguro</t>
    </r>
  </si>
  <si>
    <r>
      <rPr>
        <b/>
        <sz val="10"/>
        <rFont val="Arial Narrow"/>
        <family val="2"/>
      </rPr>
      <t>IMPACTO:</t>
    </r>
    <r>
      <rPr>
        <sz val="9"/>
        <rFont val="Arial Narrow"/>
        <family val="2"/>
      </rPr>
      <t xml:space="preserve">
</t>
    </r>
    <r>
      <rPr>
        <sz val="7.5"/>
        <rFont val="Arial Narrow"/>
        <family val="2"/>
      </rPr>
      <t>1: Insignificante,
2: Menor, 
3: Moderado,
4: Mayor,
5: Catastrófico</t>
    </r>
  </si>
  <si>
    <t>ZONA DE RIESGO</t>
  </si>
  <si>
    <t>CONTROLES EXISTENTES</t>
  </si>
  <si>
    <t>CRITERIOS DE EVALUACIÓN</t>
  </si>
  <si>
    <t>ZONA DE RIESGO RESIDUAL</t>
  </si>
  <si>
    <t>TRATAMIENTO</t>
  </si>
  <si>
    <t>VALORACIÓN CONTROL INTERNO</t>
  </si>
  <si>
    <t>Tipo de Riesgo</t>
  </si>
  <si>
    <t>¿Es Riesgo de Corrupción?</t>
  </si>
  <si>
    <t>SEVERIDAD</t>
  </si>
  <si>
    <r>
      <t xml:space="preserve">EVALUACIÓN
</t>
    </r>
    <r>
      <rPr>
        <sz val="8"/>
        <rFont val="Arial Narrow"/>
        <family val="2"/>
      </rPr>
      <t>(Ver Matriz de Evaluación)</t>
    </r>
  </si>
  <si>
    <t>DESCRIPCIÓN DE ACCIONES A REALIZAR O QUE SE ESTAN REALIZANDO</t>
  </si>
  <si>
    <t>Preventivo</t>
  </si>
  <si>
    <t>Correctivo</t>
  </si>
  <si>
    <r>
      <t xml:space="preserve">¿El control está documentado,
incluye el responsable y la
frecuencia de aplicación?
</t>
    </r>
    <r>
      <rPr>
        <b/>
        <sz val="10"/>
        <color rgb="FFFF0000"/>
        <rFont val="Arial Narrow"/>
        <family val="2"/>
      </rPr>
      <t>SI / NO</t>
    </r>
  </si>
  <si>
    <r>
      <t xml:space="preserve">¿El control se está
aplicando?
</t>
    </r>
    <r>
      <rPr>
        <b/>
        <sz val="10"/>
        <color rgb="FFFF0000"/>
        <rFont val="Arial Narrow"/>
        <family val="2"/>
      </rPr>
      <t>SI / NO</t>
    </r>
  </si>
  <si>
    <r>
      <t xml:space="preserve">¿El control es
efectivo (sirve o
cumple su función)?
</t>
    </r>
    <r>
      <rPr>
        <b/>
        <sz val="10"/>
        <color rgb="FFFF0000"/>
        <rFont val="Arial Narrow"/>
        <family val="2"/>
      </rPr>
      <t>SI / NO</t>
    </r>
  </si>
  <si>
    <r>
      <rPr>
        <b/>
        <sz val="10"/>
        <color theme="1"/>
        <rFont val="Arial Narrow"/>
        <family val="2"/>
      </rPr>
      <t>OPCION DE MANEJO DEL RIESGO:</t>
    </r>
    <r>
      <rPr>
        <sz val="10"/>
        <color theme="1"/>
        <rFont val="Arial Narrow"/>
        <family val="2"/>
      </rPr>
      <t xml:space="preserve">
</t>
    </r>
    <r>
      <rPr>
        <sz val="7"/>
        <color theme="1"/>
        <rFont val="Arial Narrow"/>
        <family val="2"/>
      </rPr>
      <t>Asumir, Evitar,
Reducir, Compartir
Eliminar</t>
    </r>
  </si>
  <si>
    <t>Probalidad</t>
  </si>
  <si>
    <t>Impacto</t>
  </si>
  <si>
    <t>Valor</t>
  </si>
  <si>
    <t>ACCIONES A IMPLEMENTAR</t>
  </si>
  <si>
    <t>RESPONSABLE DE LA ACCIÓN</t>
  </si>
  <si>
    <t>PERIODO DE EJECUCIÓN</t>
  </si>
  <si>
    <t>REGISTRO</t>
  </si>
  <si>
    <t>OBSERVACIONES Y RECOMENDACIONES</t>
  </si>
  <si>
    <t>ESTRATÉGICO</t>
  </si>
  <si>
    <t>SI</t>
  </si>
  <si>
    <t>EXTREMA</t>
  </si>
  <si>
    <t>X</t>
  </si>
  <si>
    <t>FINANCIERO</t>
  </si>
  <si>
    <t>ALTA</t>
  </si>
  <si>
    <t>MODERADA: Asumir, evitar, reducir, compartir</t>
  </si>
  <si>
    <t>NO</t>
  </si>
  <si>
    <t>Gestión de Calidad</t>
  </si>
  <si>
    <t>Planificar e implementar las políticas de seguimiento, medición y análisis de mejora del Sistema de Gestión de Calidad para demostrar su conformidad con las normas aplicables y mejorar continuamente en la búsqueda de eficiencia, eficacia y efectividad de su desempeño.</t>
  </si>
  <si>
    <t>BAJA: Asumir, reducir (revisar el método de control)</t>
  </si>
  <si>
    <t>Asesor de Calidad</t>
  </si>
  <si>
    <t>EGC-FO-02 Formato Listado Maestro de Control de Documentos
EGC-FO-05 Formato Listado Maestro de Control de Registros</t>
  </si>
  <si>
    <t xml:space="preserve">Gestión de Comunicación </t>
  </si>
  <si>
    <t>Gestionar y divulgar información y comunicación en los niveles internos y externos de la Organización, propendiendo por el buen nombre e imagen del SETP Santa Marta S.A.S.</t>
  </si>
  <si>
    <t>Divulgacion de informacion manipulada,
incompleta, confusa inadecuada a usuarios y partes interesadas relacionada con planes, proyectos, programas, servicios, tramites y actividades de la entidad.</t>
  </si>
  <si>
    <t xml:space="preserve"> - Desconocimiento de roles y responsabilidades frente a divulgacion de la informacion
 - Pronunciamientos confusos para usuarios y partes interesadas sobre el SETP.
 - Entrega incompleta y/o extemporanea de la información, por parte de los diferentes procesos</t>
  </si>
  <si>
    <t xml:space="preserve"> - Hallazgos en auditorias de los entes de Control
 - Perdida de credibilidad en la gestión de la Entidad.
 - Generacion de panico, alertas y desconfiaza.
 - Deterioro de imagen y perpecion de ciudadano sobre la gestion de la entidad.</t>
  </si>
  <si>
    <t>DE IMAGEN</t>
  </si>
  <si>
    <t xml:space="preserve">No existe confidencialidad y responsabilidad sobre el manejo de la información. </t>
  </si>
  <si>
    <t xml:space="preserve"> - Pérdida de la imagen institucional.</t>
  </si>
  <si>
    <t>Gestión Predial y Reasentamiento</t>
  </si>
  <si>
    <t>Adquirir los predios necesarios para la construcción de las obras correspondientes al SETP Santa Marta, a través de la implementación de planes y programas que minimicen el impacto socioeconómico de las unidades sociales a intervenir.</t>
  </si>
  <si>
    <t>Tergiversar la información emitida por el SETP</t>
  </si>
  <si>
    <t>- Personas con diferencias políticas, intereses económicos o con arraigo en la zona, no desean el desarrollo del proyecto y modifican la información emitida por el SETP.</t>
  </si>
  <si>
    <t>DE ADQUISICIÓN DE PREDIOS</t>
  </si>
  <si>
    <t>Equipo de Gestión Predial y Reasentamiento
y Equipo de Comunicaciones</t>
  </si>
  <si>
    <t>Permanente</t>
  </si>
  <si>
    <t>No aplicabilidad a terminos de Ley en el proceso de Adquisición Predial</t>
  </si>
  <si>
    <t>- Incumplimiento en términos de Ley 
- Cese de las funciones judiciales.
 - Rotación de personal en el proyecto</t>
  </si>
  <si>
    <t xml:space="preserve">- Base de Datos de control de procesos jurídicos con términos de tiempo.
Seguimiento por parte de UMUS y BID
</t>
  </si>
  <si>
    <t>BAJA: Asumir, evitar, reducir (revisar el método de control)</t>
  </si>
  <si>
    <t>Continuidad del manejo e implementación de Base de Datos
Programa de Inducción especifica del cargo o actividades</t>
  </si>
  <si>
    <t>Coordinador Jurídico de Reasentamiento</t>
  </si>
  <si>
    <t>Base de Datos
Expediente de Predios</t>
  </si>
  <si>
    <t>Alteración de Información socioeconómica, técnica y jurídica</t>
  </si>
  <si>
    <t>Falsedad o alteración en documentos e información suministrados por las unidades sociales o diligenciados por funcionarios del SETP</t>
  </si>
  <si>
    <t>Defraudación
Mala imagen institucional
Sanciones Disciplinarias y judiciales</t>
  </si>
  <si>
    <t>BAJA: Asumir y reducir</t>
  </si>
  <si>
    <t>Revisión y seguimiento a Procedimiento de Gestión Predial y Reasentamiento</t>
  </si>
  <si>
    <t>Equipo de Gestión Predial y Reasentamiento, Coord. Gestión de Calidad y Oficina de Control Interno</t>
  </si>
  <si>
    <t>Expedientes
Registros Asociados al Proceso</t>
  </si>
  <si>
    <t>Gestión Técnica</t>
  </si>
  <si>
    <t>OPERATIVO</t>
  </si>
  <si>
    <t>DE CUMPLIMIENTO</t>
  </si>
  <si>
    <t>Retraso en la ejecución de obras</t>
  </si>
  <si>
    <t>- Pérdida de imagen y credibilidad.
- Afectaciones presupuestales</t>
  </si>
  <si>
    <t>DE CONSTRUCCIÓN</t>
  </si>
  <si>
    <t>Retraso en la puesta en marcha del sistema.</t>
  </si>
  <si>
    <t>Gestión Financiera</t>
  </si>
  <si>
    <t>MODERADA: Asumir, reducir Y compartir</t>
  </si>
  <si>
    <t xml:space="preserve">Incumplimiento de los principios del sistema presupuestal en beneficio de terceros. </t>
  </si>
  <si>
    <t xml:space="preserve">Riesgo de corrupción en la planeación, liquidación, ejecución y cierre presupuestal: 
Expedición de vigencias futuras sin autorización para beneficiar los intereses de terceros. 
Desconocimiento en cambios normativos. </t>
  </si>
  <si>
    <t>Elaboración de órdenes para pagos y causación de cuentas sin el lleno de los requisitos legales.</t>
  </si>
  <si>
    <t xml:space="preserve">La elaboración de órdenes para pago se realice sin la revisión de los soportes que debe contener cada pago. </t>
  </si>
  <si>
    <t xml:space="preserve">Falta de control en los pagos parciales realizados contra un Registro Presupuestal.
Afectación de rubros que no corresponden al objeto del gasto beneficiando los intereses de terceros. </t>
  </si>
  <si>
    <t>Gestión Administrativa</t>
  </si>
  <si>
    <t>Uso indebido de los bienes de la empresa.</t>
  </si>
  <si>
    <t>Planeación inadecuada o inoportuna para  llevar a cabo las adquisiciones.</t>
  </si>
  <si>
    <t>Gestión de Talento Humano</t>
  </si>
  <si>
    <t>Gestión Documental</t>
  </si>
  <si>
    <t>Administrar el Sistema de Gestión Documental del SETP Santa Marta, con el fin de garantizar de manera eficaz el manejo, custodia, preservación de la documentación interna y externa permitiendo su disposición oportuna.</t>
  </si>
  <si>
    <t>Deterioro de la información del archivo central</t>
  </si>
  <si>
    <t>Gestión Jurídica y Contratación</t>
  </si>
  <si>
    <t>Tramitar los diferentes procesos jurídicos y de contratación requeridos por la entidad, así mismo asesorar, orientar y asistir las diferentes áreas, mediante la estricta sujeción a la normatividad jurídica según sea el caso, con el fin de garantizar el cumplimiento de las metas del Plan de Acción Institucional.</t>
  </si>
  <si>
    <t>Control de Gestión</t>
  </si>
  <si>
    <t>Falta de planeación y programa de auditoría</t>
  </si>
  <si>
    <t>MATRIZ DE CALIFICACIÓN</t>
  </si>
  <si>
    <t>PROBABILIDAD</t>
  </si>
  <si>
    <t>IMPACTO</t>
  </si>
  <si>
    <t>EVALUACIÓN</t>
  </si>
  <si>
    <t>NIVEL</t>
  </si>
  <si>
    <t>TIPO DE RIESGOS</t>
  </si>
  <si>
    <t>MODERADA</t>
  </si>
  <si>
    <t>RARO</t>
  </si>
  <si>
    <t>DAFP</t>
  </si>
  <si>
    <t>IMPROBABLE</t>
  </si>
  <si>
    <t>POSIBLE</t>
  </si>
  <si>
    <t>PROBABLE</t>
  </si>
  <si>
    <t>CASI SEGURO</t>
  </si>
  <si>
    <t>DE TECNOLOGÍA</t>
  </si>
  <si>
    <t>COMERCIAL</t>
  </si>
  <si>
    <t>CONPES 3107</t>
  </si>
  <si>
    <t>CAMBIARIO</t>
  </si>
  <si>
    <t>REGULATORIO</t>
  </si>
  <si>
    <t>DE FUERZA MAYOR</t>
  </si>
  <si>
    <t>BAJA</t>
  </si>
  <si>
    <t>POR OBLIGACIONES AMBIENTALES</t>
  </si>
  <si>
    <t xml:space="preserve">Gestionar y administrar integralmente el Talento Humano del SETP Santa Marta, en busca del mejoramiento continuo y la satisfacción del personal que permitan contar con el equipo idóneo y competente para atender las políticas y metas planteadas. </t>
  </si>
  <si>
    <t>Expedición de CDP y RP sin el lleno de los requisitos legales</t>
  </si>
  <si>
    <t>Diario</t>
  </si>
  <si>
    <t>Que se expidan certificados sin la  verificación de la solicitud de disponibilidad presupuestal.
Expedición de certificados sin tener competencia para beneficio propio o de terceros. 
Desconocimiento de la Norma</t>
  </si>
  <si>
    <t xml:space="preserve"> - Posible hallazgo de entes de control
 - Sanciones Disciplinarias</t>
  </si>
  <si>
    <t>Control a través del software en el proceso de elaboración del certificado de disponibilidad y registro presupuestal . 
La solicitud de disponibilidad presupuestal, esté firmada por el funcionario autorizado, con el fin de evitar que se soliciten disponibilidades presupuestales por funcionarios diferentes a los autorizados y/o que contengan firmas falsificadas. 
Revisión de requisitos legales</t>
  </si>
  <si>
    <t>Se esta realizando la revisión de los requisitos legales cada vez que se requiera CDP y RP</t>
  </si>
  <si>
    <t>Formato de CDP y RP por parte de presupuesto</t>
  </si>
  <si>
    <t>Coordinador Presupuestal</t>
  </si>
  <si>
    <t>Vigencia Fiscal</t>
  </si>
  <si>
    <t xml:space="preserve"> - Cuentas por pagar inexistentes
 - Registros Presupuestales sin el lleno de requisitos
 -  Sanciones por organismos de control</t>
  </si>
  <si>
    <t xml:space="preserve">Circular
Acto administrativo por parte del CODFIS 
Acta de Junta Directiva de aprobación de vigencias futuras
Aprobación del Min Transporte del Bien y/o Servicio </t>
  </si>
  <si>
    <t>Coordinador Administrativo y Financiero
Supervisor de Contratos
Contratación
Contador
Coord. Presupuestal</t>
  </si>
  <si>
    <t>Realización de pago irregular
Sanciones Disciplinarios y/o Penal</t>
  </si>
  <si>
    <t>El área contable verifica y revisa los documentos suministrados por los contratistas, proveedores y acreedores, basado en una lista de chequeo (a través del proceso de Gestión de Calidad), implementada por la entidad y la normatividad vigente.</t>
  </si>
  <si>
    <t>Revisión minuciosa de los requisitos en la elaboración de las ordenes de pago.</t>
  </si>
  <si>
    <t>Contabilidad</t>
  </si>
  <si>
    <t>OP</t>
  </si>
  <si>
    <t>Desfalco de los recursos de la entidad
Sanciones disciplinarios, fiscales y/o penales</t>
  </si>
  <si>
    <t>Revisión permanente de los saldos de banco a través del proceso de conciliación</t>
  </si>
  <si>
    <t>Tesorero</t>
  </si>
  <si>
    <t>Extractos Bancarios</t>
  </si>
  <si>
    <t>Violación del sistema presupuestario, al girar un rubro por una fuente diferente</t>
  </si>
  <si>
    <t>Implementar en el Software la restricción para que cada rubro deba ser girado sólo por su fuente</t>
  </si>
  <si>
    <t>Comprobante de Egreso</t>
  </si>
  <si>
    <t>Planificación, construcción y control técnico ingenieril de los elementos que se requieren para la operación del sistema.</t>
  </si>
  <si>
    <t>- Hallazgos arqueológicos
- Condiciones climáticas.
 - Falencias en el diseño
 - Incumplimiento en el seguimiento de contratos</t>
  </si>
  <si>
    <t>Actas de reunión, reporgramaciones de obras, informes</t>
  </si>
  <si>
    <t>Constante</t>
  </si>
  <si>
    <t>- Pérdida de imagen y credibilidad.
- Afectaciones presupuestales
- Retraso en inicio de operación</t>
  </si>
  <si>
    <t>- Retraso en la ejecución de obras
- Retraso en el plan de transcición del TPC al SETP</t>
  </si>
  <si>
    <t>x</t>
  </si>
  <si>
    <t>- Pérdida de confianza de los usuarios y demás partes interesadas.
 - Perdida de Control del Sistema
'El Sistema no agrega valor al cumplimiento de la misión y El logro de los objetivos</t>
  </si>
  <si>
    <t>Deficiente implementación del Sistema de Gestión de Calidad</t>
  </si>
  <si>
    <t xml:space="preserve"> - No uso de Registros 
 - No actualización de los documentos (Procedimientos, Instructivos, manuales, etc) de las actividades por proceso
 - Falta de Auditorias Internas de Calidad
 - No seguimiento a las acciones correctivas y preventivas
 - Poco conocimiento del personal acerca de la documentación del SGC. </t>
  </si>
  <si>
    <t>Incumplimiento del programa de actividades de Gestión de Talento Humano</t>
  </si>
  <si>
    <t xml:space="preserve"> - Desconocimiento de las funciones aplicables a la administración de talento humano.
 - No se tiene establecido  procedimiento 
 - La persona responsable de las asignaciones de Recursos humanos no cuenta con la experiencia en temas relacionados</t>
  </si>
  <si>
    <t xml:space="preserve">Incumplimiento de las politicas y metas del SETP.  </t>
  </si>
  <si>
    <t xml:space="preserve"> - Cumplimiento de los procedimientos de Gestión de Talento Humano
 - Dar cumpliento al cronograma de Bienestar Social, Inducción y reinducción
  - Contratación de personal idoneo para las actividades de Talento Humano
</t>
  </si>
  <si>
    <t>Responsable de Talento Humano</t>
  </si>
  <si>
    <t>Mensual</t>
  </si>
  <si>
    <t>Informes
Formato Control de Asistencia</t>
  </si>
  <si>
    <t>Brindar oportunidad y eficiencia en el suministro de recursos físicos y servicios de apoyo administrativo para el cumplimiento de los objetivos misionales y el normal funcionamiento de los procesos del SETP.</t>
  </si>
  <si>
    <t>BAJA: Asumir, evitar,  reducir (revisar el método de control)</t>
  </si>
  <si>
    <t>Coordinador Administrativo</t>
  </si>
  <si>
    <t>Semestral</t>
  </si>
  <si>
    <t>Codigo de Identificación</t>
  </si>
  <si>
    <t>MODERADA: Asumir, evitar, reducir y  compartir</t>
  </si>
  <si>
    <t>Coordinador Administrativo y Financiero</t>
  </si>
  <si>
    <t xml:space="preserve"> - Plan de Adquisiciones según Colombia Compra Eficiente</t>
  </si>
  <si>
    <t>Anual</t>
  </si>
  <si>
    <t>Acto administrativo de Plan de Adquisición</t>
  </si>
  <si>
    <t>Pérdidas por robo o daño de equipos.</t>
  </si>
  <si>
    <t xml:space="preserve"> - La Entidad no cuenta con pólizas de seguro para cubrir los bienes adquiridos.
- Manejo inadecuado de los bienes por parte del personal 
 - Falta de sistema de vigilancia y seguridad interna</t>
  </si>
  <si>
    <t xml:space="preserve"> - Detrimento en patrimonio público
 - Sanciones Disciplinarias y penales
 - Perdida economica para la entidad</t>
  </si>
  <si>
    <t xml:space="preserve">Coordinador Administrativo </t>
  </si>
  <si>
    <t xml:space="preserve"> - No contar con condiciones ambientales  adecuadas para su conservación. 
No contar con un control adecuado.
- No contar con personal capacitado para la labor.</t>
  </si>
  <si>
    <t>- Documentos ilegibles.
- Pérdida de la memoria institucional.
- Incumplimiento de la Ley general de archivo
 - Sanciones disciplinarias</t>
  </si>
  <si>
    <t>MODERADA: Asumir, evitar, reducir y compartir</t>
  </si>
  <si>
    <t>Gestión Documental
Tablas de Retenciones documentales</t>
  </si>
  <si>
    <t>Celebración Indebida de Contratos</t>
  </si>
  <si>
    <t xml:space="preserve"> Interés por direccionar los requisitos habilitantes en un proceso contractual a fin de favorecer a un oferente buscando la primacía del interés particular antes que el general.</t>
  </si>
  <si>
    <t xml:space="preserve">Celebración de contratos sin el lleno de requistos legales </t>
  </si>
  <si>
    <t xml:space="preserve">Celebracion de contratos de manera irregular sin la documentación idonea para ello </t>
  </si>
  <si>
    <t>Ausencia de mecanismos idoneos de seguimiento y control de los procesos judiciales. Prácticas ilegales entre abogados y/o funcionarios judiciales en el ejercicio del derecho</t>
  </si>
  <si>
    <t>Proyección y expedición de actos administrativos ilegales.</t>
  </si>
  <si>
    <t>Responsabilidad Disciplinaria, Penal y Civil</t>
  </si>
  <si>
    <t>Analizar contratos similares, celebrados por otras entidades, a fin de establecer requisitos habilitantes que permita la pluralidad de oferentes.</t>
  </si>
  <si>
    <t xml:space="preserve">Revisión y verificación exhautiva de documentación </t>
  </si>
  <si>
    <t>Informes de Evaluación y Lista de Chequeo</t>
  </si>
  <si>
    <t xml:space="preserve">Verificacion exhaustiva, a partir de las normas contractuales, de todos los documentos necesarios para la celebración de un contrato. </t>
  </si>
  <si>
    <t>Verificación de soportes  allegados por los proponentes o futuros contratitas, con la fuente y soportar el resultado de la averiguación.</t>
  </si>
  <si>
    <t>Seguimiento y revisón periódica de  procesos que se lleven en contra de la entidad, o en la cual resulte vinculada , contratación de  abogados externos  para seguimiento y representación judicial.</t>
  </si>
  <si>
    <t xml:space="preserve">Revisión jurídica previa a la firma de los actos administrativos que sean remitidos por las demás dependencias y áreas de la Unidad, para estudio y revisión jurídica de requisitos legales.  </t>
  </si>
  <si>
    <t xml:space="preserve"> Lista de Chequeo</t>
  </si>
  <si>
    <t xml:space="preserve">Verificar la documentación </t>
  </si>
  <si>
    <t>Correspondencia Fisica y Electronica</t>
  </si>
  <si>
    <t>Revisión y verificación exhautiva de documentación 
Contabilizar los términnos</t>
  </si>
  <si>
    <t xml:space="preserve">Desconocer la  Constitución y la Ley con la expedición de actos administrativos y/o resoluciones sin apego al ordenamiento jurídico </t>
  </si>
  <si>
    <t>Acto administrativo
Expediente</t>
  </si>
  <si>
    <t>Inadecuada aplicación de los métodos para el seguimiento, medición y evaluación de los procesos</t>
  </si>
  <si>
    <t>Uso indebido de la información</t>
  </si>
  <si>
    <t>Documentos con definición clara de responsabilidad y autoridad
Revisiones y aprobaciones del líder del proceso de Medición
Grupo multidisciplinario para la realización de auditorias y generación de informes.
Aplicación de las políticas de operación y de seguridad de la
información.</t>
  </si>
  <si>
    <t>Jefe de Control Interno</t>
  </si>
  <si>
    <t>Realizar análisis y validación de las auditorías e informes presentados
por parte de los líderes del proceso.</t>
  </si>
  <si>
    <t>Actualización permanente de la documentación del Sistema de Calidad
Programación de Auditorias Internas de calidad 
Manejo de las acciones preventivas y correctivas de acuerdo a No conformidades
Plan de Mejoramiento del Sistema</t>
  </si>
  <si>
    <t>SEGUIMIENTO Y EVALUACIÓN</t>
  </si>
  <si>
    <t xml:space="preserve">Realizar informes de las reuniones en las que partcicipa la ciudadania y emitir consolidado de PQR </t>
  </si>
  <si>
    <t>Se recomienda la realización de auditorias internas de calidad para verificar el cumplimiento a  las actividades de Gestión predial y Reasentamiento y actualizar cuando sea necesario.</t>
  </si>
  <si>
    <t>Informes de Auditoria
Plan de Mejoramiento</t>
  </si>
  <si>
    <t>Lista de Asistencia</t>
  </si>
  <si>
    <t>Seguimiento a los tiempos de remisión y revisión de información. Realizar planes de mejoramiento de acuerdo a las auditorias internas que se lleven a cabo.</t>
  </si>
  <si>
    <t>Se recomienda al SETP Santa Marta implementar un espacio adecuado teniendo en cuenta la Ley  General de Archivos donde se establecen las especificaciones técnicas y los requisitos para la prestación de los servicios de depósito, custodia, organización, reprografía y conservación de documentos de archivo y demás procesos de la función archivística.
Además de la realización de Tablas de Retención Documental</t>
  </si>
  <si>
    <t>Llevar a cabo Programa de Capacitación, Programa de Inducción y Reinducción, Programa de Bienestar de acuerdo a las politicas y según lo establezca la ley.</t>
  </si>
  <si>
    <t>Constitución de póliza de seguro para protección de los bienes (computadores) adquiridos, que cubra entre otros los riesgos por daño y robo.</t>
  </si>
  <si>
    <t>Realizar un adecuado procedimiento para la elaboración del Plan de Adquisición teniendo en cuenta Colombia compra Eficiente y los requisitos y necesidades del SETP para el nuevo año.</t>
  </si>
  <si>
    <t xml:space="preserve">Hacer actualización cuando sea necesario del Manual del Software Publifinanzas teniendo en cuenta los requerimientos del ente y del BID necesarios para mayor control de las actividades. </t>
  </si>
  <si>
    <t>Equipo de Comunicaciones</t>
  </si>
  <si>
    <t>Boletines
Videos
Piezas de divulgaciones en redes sociales</t>
  </si>
  <si>
    <t>Se deben diseñar e implementar las acciones a realizar para mitigar el riesgo.
Realización de Plan de Mejoramiento
Mejoramiento de equipos de sistemas para promoción y divulgación.
Espacios de publicación para la divulgación interna (Carteleras Institucionales)</t>
  </si>
  <si>
    <t xml:space="preserve">Realizar una Matriz de responsabilidades </t>
  </si>
  <si>
    <t>Matriz de Responsabilidades</t>
  </si>
  <si>
    <t>Actualización y verificación permanente de la Matriz de Responsabilidades</t>
  </si>
  <si>
    <t xml:space="preserve">Monitoreo y seguimiento a las reuniones y actas de compromisos </t>
  </si>
  <si>
    <t>Verificación constante de requisitos legales por medio de lista de Chequeo.</t>
  </si>
  <si>
    <t xml:space="preserve">Seguimiento en la presentación de infromes </t>
  </si>
  <si>
    <t xml:space="preserve">Revisión por medio de Auditorias Internas </t>
  </si>
  <si>
    <t>Hacer seguimiento  de los recursos y la información financiera y contable  previstos para el desarrollo del proyecto, apoyando al Ministerio de Transporte en la elaboración y presentación de los informes financieros requeridos por la Banca Multilateral, las entidades del estado y los organismos de control, así como de brindar apoyo ágil y eficiente a las áreas de la entidad.</t>
  </si>
  <si>
    <t>Mantener un protocolo de seguridad en el área tesorería.</t>
  </si>
  <si>
    <t xml:space="preserve">Verificación anual de inventarios de bienes. Verificación física y conteo permanente de existencias de elementos
de consumo, frente a la información
registrada en la base de datos de inventario.
</t>
  </si>
  <si>
    <t xml:space="preserve">Se recomienda mantener un procedimiento para el seguimiento y control de los procesos adelantados. </t>
  </si>
  <si>
    <t>Se solicita mediante circular, para el cierre de la vigencia, que los supervisores de los contratos  informen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</si>
  <si>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Transferencias por plataformas virtuales y pagos por fiducia  de forma irregular o errada.</t>
  </si>
  <si>
    <t>Beneficio a un Tercero
Hackeo de claves
'Equivocación en transferencia virtual cuando se realizan por bloques.
Pagos a personas no beneficiarias.
Distracción del funcionario encargado de realizar el giro, debido a la falta de privacidad.</t>
  </si>
  <si>
    <t xml:space="preserve">Giro de cuentas por una fuente diferente </t>
  </si>
  <si>
    <t>Nueva actualización del inventario</t>
  </si>
  <si>
    <t xml:space="preserve"> - Realización del Programa de Capacitación 
 - Implementar modelos de evaluación de desempeño</t>
  </si>
  <si>
    <t>Poliza de Todo Riesgos para Bienes Muebles
Responsables de Equipos a traves del inventario de Bienes</t>
  </si>
  <si>
    <t>Poliza
Inventario</t>
  </si>
  <si>
    <t xml:space="preserve"> - Contratación de personal calificado del manejo de archivo</t>
  </si>
  <si>
    <t>- Mejorar las condiciones ambientales para la conservación de la información.
- Adquirir equipo para scanear la información y preservarla en medio magnético.
 - ontratación de personal idoneo para responsabilidad de archivo</t>
  </si>
  <si>
    <t xml:space="preserve"> - Seguimiento en ejecución de obras a traves de Supervisores e Interventoria
- Seguimiento y aprobación por parte del BID y del MT.</t>
  </si>
  <si>
    <t xml:space="preserve"> - Reprogramación de obra
- Comité de Obra
- Mecanismos y medios de comunicación adecuados
 - Poliza de cumplimiento de contrato
- Reunion semanal de obra, realización de informes de ejecución</t>
  </si>
  <si>
    <t xml:space="preserve"> - Seguimiento a diseños e infraestructura operacional
- Seguimiento y aprobación por parte del BID, del DNP y del MT.
-Contar con personal idoneo para el seguimento
 - Inicio de las mesas de consertación en el marco del Plan de Transición del TPC al SETP.</t>
  </si>
  <si>
    <t xml:space="preserve"> - Reuniones periódicas con las dependencias de la Alcaldia, como Unidad de Transito, Transportadores y Amoblamiento Urbano
- Mecanismos y medios de comunicación adecuados</t>
  </si>
  <si>
    <t>Actas de reunión e informes</t>
  </si>
  <si>
    <t xml:space="preserve">1. Actualización del Listado Maestro de Control de Documentos y Registros
2. Planeación de Auditorias Internas de Calidad
3. Implementación de acciones correctivas y preventivas de No Conformidades
</t>
  </si>
  <si>
    <t xml:space="preserve"> - Realización de Talleres de actividades en análisis de Acciones Correctivas, preventivas y de mejora
 - Actualización a la documentación de acuerdo a los cambios de actividades y mejoras del Sistema
 - Inducción al SGC
 - Ciclo de Auditorias Internas</t>
  </si>
  <si>
    <t>Gestión Juridica y Contratación</t>
  </si>
  <si>
    <t xml:space="preserve">Nulidad del contrato o del proceso contractual por celebración indebida o por manipulación de información al momento de realizar la contratación. </t>
  </si>
  <si>
    <t>Inducción al error por parte del contratista al servidor como quiera que allegan documentos adulterados para provecho propio y el funcionario o contratista no los revisan adecuadamente para favorececr a un tercero</t>
  </si>
  <si>
    <t>Llamadas Telefonica
Correo electronicos de confirmación
Verificación a través de Paginas Web</t>
  </si>
  <si>
    <t>Fallos judiciales en contra de la entidad  por no contestar y dejar vencer los terminos o contestar de manera inadecuada desconociendo el ordenamiento jurídico.</t>
  </si>
  <si>
    <t>Revisión de los actos administrativos sobre el ordenamiento juridico y legal a regir.</t>
  </si>
  <si>
    <t>Mantener reuniones constantemente con la ciudadanía intervenida con ocasión del proyecto para darles a conocer todo lo referente a las actuaciones del SETP Santa Marta.</t>
  </si>
  <si>
    <t>Formato PQR
Formato de Asistencias a Reuniones
Acta de Reunión
Formato de atención Psicosocial</t>
  </si>
  <si>
    <t xml:space="preserve">- No se cumple con el cronograma de entrega de inmueble.
- No tener el corredor vial libre para inicio de obras.
Retraso en la entrega anticipada de los inmuebles por parte del juez. </t>
  </si>
  <si>
    <t>Supervisión por parte de la Coordinación del proceso de Gestión Predial y Reasentamiento.
Verificación de autenticidad de documentos a traves de la Oficina de Registro de Instrumentos Públicos e IGAC.</t>
  </si>
  <si>
    <t xml:space="preserve"> - No cumplimiento de confidencialidad por parte de un funcionario o contratista del SETP</t>
  </si>
  <si>
    <t>Elaboración de la Matriz de Responsabilidades</t>
  </si>
  <si>
    <t>Creación de un Plan de Medios</t>
  </si>
  <si>
    <t>Plan de mejoramiento de comunicación 
Boletín Digital Interno
Plan de comunicaciones que contiene: comunicación escrita o digital a traves de Boletines, piezas audiovisuales y gráficas y avisos de prensa.
Alimentar Pagina Web con información
Manual de Crisis de Comunicaciones</t>
  </si>
  <si>
    <t>Medir la eficiencia, eficacia y economía de los controles, asesorando a la Alta Dirección en la continuidad del proceso administrativo, la evaluación de los planes establecidos y en la introducción de los correctivos necesarios para el cumplimiento de las metas u objetivos previstos.</t>
  </si>
  <si>
    <r>
      <t xml:space="preserve">SISTEMA DE GESTIÓN INTEGRAL 
</t>
    </r>
    <r>
      <rPr>
        <b/>
        <sz val="14"/>
        <color theme="1"/>
        <rFont val="Arial Narrow"/>
        <family val="2"/>
      </rPr>
      <t>MATRIZ DE RIESGOS
VIGENCIA 2018</t>
    </r>
  </si>
  <si>
    <t>No seguimiento a las actividades de los planes de acción.
Falta de planeación y coordinación en el desarrollo de auditorias</t>
  </si>
  <si>
    <t>No cumplimiento de objetivos institucionales</t>
  </si>
  <si>
    <t>Políticas, procedimientos, guías, instructivos, circulares y cronogramas. Programa y plan de auditoría, reportes de mejoramiento. Planes de Acción</t>
  </si>
  <si>
    <t>Seguimiento permanente al cumpimiento de los Planes de Mejoramiento</t>
  </si>
  <si>
    <t>Solicitar a Gestión Humana la inclusión del fomento de los principios y valores en las capacitaciones y/o eventos que se realicen.</t>
  </si>
  <si>
    <t>Realizar seguimiento al cumplimiento del Código de Buen Gobierno y la politica del Plan Anticorrupción y Atención al Ciudadano</t>
  </si>
  <si>
    <t>Retraso en los procesos de negociación y el desarrollo del proyecto
Que se proyecte una imagen negativa del ente gestor</t>
  </si>
  <si>
    <t>Implementación de estratégias de comunicación para establecer los mecanismos que faciliten la comprensión de la información del proyecto.
Reuniones con la comunidad para darle a conocer los procedimientos del SETP y la normatividad juridica que rige.
Atención en las oficinas del Ente Gestor a la población involucrada dentro del proceso de Gestión Predial</t>
  </si>
  <si>
    <t xml:space="preserve">Base de datos de Inventarios desactualizados, sin depreciación y ubicación en los sitios sin responsables a cargo. </t>
  </si>
  <si>
    <t>Deterioro de equipos 
Pérdida económica</t>
  </si>
  <si>
    <t>Asignar a una persona  para que realice y organice los inventarios de bienes, a fin de garantizar la recepción, almacenamiento, ingresos, suministros, bajas, registros e inventarios físicos.
Establecer los lineamientos de clasificación y codificación de los bienes.
Adquisición de polizas para los bienes muebles de la entidad</t>
  </si>
  <si>
    <t xml:space="preserve"> - La entidad no cuenta con un plan de adquisiciones formalmente constituido</t>
  </si>
  <si>
    <t xml:space="preserve"> - Retraso en el cumplimiento de actividades administrativas</t>
  </si>
  <si>
    <t xml:space="preserve"> - Construir el plan de adquisiciones de acuerdo con los requerimientos de Colombia Compra Eficiente y obtener su aprobación formal por escrito y seguimiento por parte de la Oficina de Control Interno</t>
  </si>
  <si>
    <t xml:space="preserve"> -  Adquisición de Polizas
 - Sistema de Vigilancia perimetral y seguridad privada en la edificación</t>
  </si>
  <si>
    <t>Se solicita mediante circular para el cierre de la vigencia, que los supervisores de los contratos  informen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</si>
  <si>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Los token son salvaguardados directamente por el tesorero bajo seguridad en un escritorio con llave.
Las claves de acceso a la plataforma se cambian periodicamente
La plataforma se encuentra configurada con el IP de la entidad para mayor seguridad.</t>
  </si>
  <si>
    <t xml:space="preserve">Implementación del nuevo software que controle la fuente del rubro presupuestal.
Se verifica que el objeto del compromiso que corresponda a la fuente apropiada en la disponibilidad presupuestal, con el fin de evitar el pago de gastos no autorizados.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</si>
</sst>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theme="1"/>
      <name val="Arial Narrow"/>
      <family val="2"/>
    </font>
    <font>
      <b/>
      <sz val="14"/>
      <color theme="1"/>
      <name val="Arial Narrow"/>
      <family val="2"/>
    </font>
    <font>
      <sz val="10"/>
      <color theme="1"/>
      <name val="Arial Narrow"/>
      <family val="2"/>
    </font>
    <font>
      <sz val="9"/>
      <name val="Arial Narrow"/>
      <family val="2"/>
    </font>
    <font>
      <b/>
      <sz val="9"/>
      <name val="Arial Narrow"/>
      <family val="2"/>
    </font>
    <font>
      <b/>
      <sz val="11"/>
      <name val="Arial Narrow"/>
      <family val="2"/>
    </font>
    <font>
      <b/>
      <sz val="10"/>
      <color theme="1"/>
      <name val="Arial Narrow"/>
      <family val="2"/>
    </font>
    <font>
      <b/>
      <sz val="11"/>
      <color theme="1"/>
      <name val="Arial Narrow"/>
      <family val="2"/>
    </font>
    <font>
      <sz val="7.5"/>
      <name val="Arial Narrow"/>
      <family val="2"/>
    </font>
    <font>
      <sz val="11"/>
      <color theme="1"/>
      <name val="Arial Narrow"/>
      <family val="2"/>
    </font>
    <font>
      <sz val="10"/>
      <name val="Arial Narrow"/>
      <family val="2"/>
    </font>
    <font>
      <sz val="11"/>
      <name val="Arial Narrow"/>
      <family val="2"/>
    </font>
    <font>
      <b/>
      <sz val="10"/>
      <color rgb="FFFF0000"/>
      <name val="Arial Narrow"/>
      <family val="2"/>
    </font>
    <font>
      <sz val="10"/>
      <color rgb="FFFF0000"/>
      <name val="Arial Narrow"/>
      <family val="2"/>
    </font>
    <font>
      <sz val="7"/>
      <color theme="1"/>
      <name val="Arial Narrow"/>
      <family val="2"/>
    </font>
    <font>
      <b/>
      <sz val="10"/>
      <name val="Arial Narrow"/>
      <family val="2"/>
    </font>
    <font>
      <sz val="11"/>
      <color rgb="FFFF0000"/>
      <name val="Calibri"/>
      <family val="2"/>
      <scheme val="minor"/>
    </font>
    <font>
      <b/>
      <sz val="11"/>
      <color theme="1"/>
      <name val="Calibri"/>
      <family val="2"/>
      <scheme val="minor"/>
    </font>
    <font>
      <sz val="8"/>
      <name val="Arial Narrow"/>
      <family val="2"/>
    </font>
    <font>
      <b/>
      <sz val="10"/>
      <color theme="3"/>
      <name val="Arial Narrow"/>
      <family val="2"/>
    </font>
    <font>
      <sz val="10"/>
      <name val="Arial"/>
      <family val="2"/>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00CC00"/>
        <bgColor indexed="64"/>
      </patternFill>
    </fill>
    <fill>
      <patternFill patternType="solid">
        <fgColor rgb="FFFF99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21" fillId="0" borderId="0"/>
  </cellStyleXfs>
  <cellXfs count="279">
    <xf numFmtId="0" fontId="0" fillId="0" borderId="0" xfId="0"/>
    <xf numFmtId="0" fontId="10" fillId="0" borderId="0" xfId="0" applyFont="1"/>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11" fillId="0" borderId="1" xfId="0" quotePrefix="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1" fillId="0" borderId="1" xfId="0" quotePrefix="1" applyFont="1" applyFill="1" applyBorder="1" applyAlignment="1">
      <alignment horizontal="center" vertical="center" wrapText="1"/>
    </xf>
    <xf numFmtId="0" fontId="3" fillId="0" borderId="22" xfId="0" applyFont="1" applyBorder="1" applyAlignment="1">
      <alignment horizontal="center" vertical="center" wrapText="1"/>
    </xf>
    <xf numFmtId="0" fontId="12" fillId="10" borderId="5" xfId="0" applyFont="1" applyFill="1" applyBorder="1" applyAlignment="1">
      <alignment horizontal="center" vertical="center" textRotation="90" wrapText="1"/>
    </xf>
    <xf numFmtId="0" fontId="12" fillId="10" borderId="21" xfId="0" applyFont="1" applyFill="1" applyBorder="1" applyAlignment="1">
      <alignment horizontal="center" vertical="center" textRotation="90"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3" fillId="12" borderId="1"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textRotation="90" wrapText="1"/>
    </xf>
    <xf numFmtId="0" fontId="3" fillId="13" borderId="1" xfId="0" applyFont="1" applyFill="1" applyBorder="1" applyAlignment="1">
      <alignment horizontal="center" vertical="center"/>
    </xf>
    <xf numFmtId="0" fontId="3" fillId="10" borderId="8" xfId="0" applyFont="1" applyFill="1" applyBorder="1" applyAlignment="1">
      <alignment horizontal="center" vertical="center" wrapText="1"/>
    </xf>
    <xf numFmtId="0" fontId="10" fillId="13"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7" fillId="7" borderId="2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13" borderId="36"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2" xfId="0" quotePrefix="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3" xfId="0" applyFont="1" applyFill="1" applyBorder="1" applyAlignment="1">
      <alignment horizontal="center" vertical="center"/>
    </xf>
    <xf numFmtId="0" fontId="3" fillId="0" borderId="34" xfId="0" applyFont="1" applyBorder="1" applyAlignment="1">
      <alignment horizontal="center" vertical="center"/>
    </xf>
    <xf numFmtId="0" fontId="16" fillId="10" borderId="9" xfId="0" applyFont="1" applyFill="1" applyBorder="1" applyAlignment="1">
      <alignment horizontal="center" vertical="center" wrapText="1"/>
    </xf>
    <xf numFmtId="0" fontId="3" fillId="15" borderId="33" xfId="0" applyFont="1" applyFill="1" applyBorder="1" applyAlignment="1">
      <alignment horizontal="center" vertical="center"/>
    </xf>
    <xf numFmtId="0" fontId="3" fillId="16" borderId="18" xfId="0" applyFont="1" applyFill="1" applyBorder="1" applyAlignment="1">
      <alignment horizontal="center" vertical="center"/>
    </xf>
    <xf numFmtId="0" fontId="3" fillId="16" borderId="1" xfId="0" applyFont="1" applyFill="1" applyBorder="1" applyAlignment="1">
      <alignment horizontal="center" vertical="center"/>
    </xf>
    <xf numFmtId="0" fontId="3" fillId="16" borderId="7"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32" xfId="0" applyBorder="1" applyAlignment="1">
      <alignment horizontal="center" vertical="center"/>
    </xf>
    <xf numFmtId="0" fontId="0" fillId="18" borderId="33" xfId="0" applyFill="1" applyBorder="1" applyAlignment="1">
      <alignment horizontal="center" vertical="center"/>
    </xf>
    <xf numFmtId="0" fontId="0" fillId="5" borderId="33" xfId="0" applyFill="1" applyBorder="1" applyAlignment="1">
      <alignment horizontal="center" vertical="center"/>
    </xf>
    <xf numFmtId="0" fontId="0" fillId="19" borderId="33" xfId="0" applyFill="1" applyBorder="1" applyAlignment="1">
      <alignment horizontal="center" vertical="center"/>
    </xf>
    <xf numFmtId="0" fontId="0" fillId="0" borderId="32" xfId="0" applyBorder="1" applyAlignment="1">
      <alignment horizontal="center"/>
    </xf>
    <xf numFmtId="0" fontId="0" fillId="15" borderId="33"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18" fillId="3" borderId="25" xfId="0"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0" fillId="17" borderId="1" xfId="0" applyFill="1" applyBorder="1" applyAlignment="1">
      <alignment horizontal="center"/>
    </xf>
    <xf numFmtId="0" fontId="0" fillId="0" borderId="39" xfId="0" applyBorder="1" applyAlignment="1">
      <alignment horizontal="center" vertical="center"/>
    </xf>
    <xf numFmtId="0" fontId="3" fillId="14"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3" borderId="41" xfId="0" applyFont="1" applyFill="1" applyBorder="1" applyAlignment="1">
      <alignment horizontal="center" vertical="center"/>
    </xf>
    <xf numFmtId="0" fontId="14" fillId="10" borderId="39" xfId="0" quotePrefix="1"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3" fillId="16"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16" borderId="32" xfId="0" applyFont="1" applyFill="1" applyBorder="1" applyAlignment="1">
      <alignment horizontal="center" vertical="center"/>
    </xf>
    <xf numFmtId="0" fontId="3" fillId="16" borderId="6" xfId="0" applyFont="1" applyFill="1" applyBorder="1" applyAlignment="1">
      <alignment horizontal="center" vertical="center"/>
    </xf>
    <xf numFmtId="0" fontId="0" fillId="5" borderId="36" xfId="0" applyFill="1" applyBorder="1" applyAlignment="1">
      <alignment horizontal="center" vertical="center"/>
    </xf>
    <xf numFmtId="0" fontId="0" fillId="19" borderId="34" xfId="0" applyFill="1" applyBorder="1" applyAlignment="1">
      <alignment horizontal="center" vertical="center"/>
    </xf>
    <xf numFmtId="0" fontId="3" fillId="0" borderId="34" xfId="0" applyFont="1" applyFill="1" applyBorder="1" applyAlignment="1">
      <alignment horizontal="center" vertical="center"/>
    </xf>
    <xf numFmtId="0" fontId="10" fillId="0" borderId="38"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19" xfId="0" applyFont="1" applyBorder="1" applyAlignment="1">
      <alignment horizontal="center" wrapText="1"/>
    </xf>
    <xf numFmtId="0" fontId="10" fillId="0" borderId="45" xfId="0" applyFont="1" applyBorder="1" applyAlignment="1">
      <alignment horizontal="center" wrapText="1"/>
    </xf>
    <xf numFmtId="0" fontId="10" fillId="0" borderId="20" xfId="0" applyFont="1" applyBorder="1" applyAlignment="1">
      <alignment horizontal="center" wrapText="1"/>
    </xf>
    <xf numFmtId="0" fontId="3" fillId="10" borderId="16" xfId="0" applyFont="1" applyFill="1" applyBorder="1" applyAlignment="1">
      <alignment horizontal="center" vertical="center"/>
    </xf>
    <xf numFmtId="0" fontId="3" fillId="10" borderId="8" xfId="0" applyFont="1" applyFill="1" applyBorder="1" applyAlignment="1">
      <alignment horizontal="center" vertical="center"/>
    </xf>
    <xf numFmtId="0" fontId="12" fillId="10" borderId="23" xfId="0" applyFont="1" applyFill="1" applyBorder="1" applyAlignment="1">
      <alignment horizontal="center" vertical="center" textRotation="90" wrapText="1"/>
    </xf>
    <xf numFmtId="0" fontId="10" fillId="0" borderId="0" xfId="0" applyFont="1" applyAlignment="1">
      <alignment wrapText="1"/>
    </xf>
    <xf numFmtId="0" fontId="10" fillId="0" borderId="0" xfId="0" applyFont="1" applyAlignment="1">
      <alignment vertical="center" wrapText="1"/>
    </xf>
    <xf numFmtId="0" fontId="11" fillId="10" borderId="39" xfId="0" quotePrefix="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10" borderId="39" xfId="0" applyFont="1" applyFill="1" applyBorder="1" applyAlignment="1">
      <alignment horizontal="center" vertical="center" wrapText="1"/>
    </xf>
    <xf numFmtId="0" fontId="3" fillId="0" borderId="3" xfId="0" quotePrefix="1" applyFont="1" applyBorder="1" applyAlignment="1">
      <alignment horizontal="center" vertical="center" wrapText="1"/>
    </xf>
    <xf numFmtId="0" fontId="14" fillId="10" borderId="48" xfId="0" quotePrefix="1" applyFont="1" applyFill="1" applyBorder="1" applyAlignment="1">
      <alignment horizontal="center" vertical="center" wrapText="1"/>
    </xf>
    <xf numFmtId="0" fontId="3" fillId="13" borderId="49" xfId="0" applyFont="1" applyFill="1" applyBorder="1" applyAlignment="1">
      <alignment horizontal="center" vertical="center"/>
    </xf>
    <xf numFmtId="0" fontId="3" fillId="16" borderId="3" xfId="0" applyFont="1" applyFill="1" applyBorder="1" applyAlignment="1">
      <alignment horizontal="center" vertical="center"/>
    </xf>
    <xf numFmtId="0" fontId="3" fillId="0" borderId="2" xfId="0" quotePrefix="1" applyFont="1" applyBorder="1" applyAlignment="1">
      <alignment horizontal="center" vertical="center" wrapText="1"/>
    </xf>
    <xf numFmtId="0" fontId="3" fillId="5" borderId="3" xfId="0" applyFont="1" applyFill="1" applyBorder="1" applyAlignment="1">
      <alignment horizontal="center" vertical="center" wrapText="1"/>
    </xf>
    <xf numFmtId="0" fontId="3" fillId="13" borderId="3" xfId="0" applyFont="1" applyFill="1" applyBorder="1" applyAlignment="1">
      <alignment horizontal="center" vertical="center"/>
    </xf>
    <xf numFmtId="0" fontId="3" fillId="13" borderId="3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13" borderId="51" xfId="0" applyFont="1" applyFill="1" applyBorder="1" applyAlignment="1">
      <alignment horizontal="center" vertical="center"/>
    </xf>
    <xf numFmtId="0" fontId="3" fillId="16" borderId="26"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13" borderId="7" xfId="0" applyFont="1" applyFill="1" applyBorder="1" applyAlignment="1">
      <alignment horizontal="center" vertical="center"/>
    </xf>
    <xf numFmtId="0" fontId="3" fillId="13" borderId="2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15" borderId="31"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20" fillId="0" borderId="3"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1" fillId="10" borderId="48" xfId="0" applyFont="1" applyFill="1" applyBorder="1" applyAlignment="1">
      <alignment horizontal="center" vertical="center" wrapText="1"/>
    </xf>
    <xf numFmtId="0" fontId="11" fillId="0" borderId="3" xfId="0" quotePrefix="1" applyFont="1" applyBorder="1" applyAlignment="1">
      <alignment horizontal="center" vertical="center" wrapText="1"/>
    </xf>
    <xf numFmtId="0" fontId="11" fillId="10" borderId="48" xfId="0" quotePrefix="1" applyFont="1" applyFill="1" applyBorder="1" applyAlignment="1">
      <alignment horizontal="center" vertical="center" wrapText="1"/>
    </xf>
    <xf numFmtId="0" fontId="3" fillId="0" borderId="45" xfId="0" applyFont="1" applyBorder="1" applyAlignment="1">
      <alignment horizontal="center" vertical="center"/>
    </xf>
    <xf numFmtId="0" fontId="11" fillId="0" borderId="7" xfId="0" quotePrefix="1" applyFont="1" applyFill="1" applyBorder="1" applyAlignment="1">
      <alignment horizontal="center" vertical="center" wrapText="1"/>
    </xf>
    <xf numFmtId="0" fontId="11" fillId="10" borderId="50" xfId="0" quotePrefix="1"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3" fillId="0" borderId="41" xfId="0" applyFont="1" applyBorder="1" applyAlignment="1">
      <alignment horizontal="center" vertical="center" wrapText="1"/>
    </xf>
    <xf numFmtId="0" fontId="11" fillId="10" borderId="42" xfId="0" applyFont="1" applyFill="1" applyBorder="1" applyAlignment="1">
      <alignment horizontal="center" vertical="center" wrapText="1"/>
    </xf>
    <xf numFmtId="0" fontId="11" fillId="0" borderId="33" xfId="1" applyFont="1" applyFill="1" applyBorder="1" applyAlignment="1" applyProtection="1">
      <alignment horizontal="center" vertical="center" wrapText="1"/>
    </xf>
    <xf numFmtId="0" fontId="3" fillId="0" borderId="55" xfId="0" applyFont="1" applyFill="1" applyBorder="1" applyAlignment="1">
      <alignment horizontal="center" vertical="center" wrapText="1"/>
    </xf>
    <xf numFmtId="0" fontId="3" fillId="0" borderId="5" xfId="0" quotePrefix="1" applyFont="1" applyBorder="1" applyAlignment="1">
      <alignment horizontal="center" vertical="center" wrapText="1"/>
    </xf>
    <xf numFmtId="0" fontId="11" fillId="10" borderId="21" xfId="0" quotePrefix="1" applyFont="1" applyFill="1" applyBorder="1" applyAlignment="1">
      <alignment horizontal="center" vertical="center" wrapText="1"/>
    </xf>
    <xf numFmtId="0" fontId="3" fillId="16"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13" borderId="55" xfId="0" applyFont="1" applyFill="1" applyBorder="1" applyAlignment="1">
      <alignment horizontal="center" vertical="center"/>
    </xf>
    <xf numFmtId="0" fontId="3" fillId="16" borderId="5" xfId="0" applyFont="1" applyFill="1" applyBorder="1" applyAlignment="1">
      <alignment horizontal="center" vertical="center"/>
    </xf>
    <xf numFmtId="0" fontId="3" fillId="0" borderId="23" xfId="0" applyFont="1" applyBorder="1" applyAlignment="1">
      <alignment horizontal="center" vertical="center"/>
    </xf>
    <xf numFmtId="0" fontId="3" fillId="13" borderId="5" xfId="0" applyFont="1" applyFill="1" applyBorder="1" applyAlignment="1">
      <alignment horizontal="center" vertical="center"/>
    </xf>
    <xf numFmtId="0" fontId="3" fillId="13" borderId="2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quotePrefix="1"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8"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quotePrefix="1" applyFont="1" applyBorder="1" applyAlignment="1">
      <alignment horizontal="center" vertical="center" wrapText="1"/>
    </xf>
    <xf numFmtId="0" fontId="3" fillId="0" borderId="48" xfId="0" quotePrefix="1" applyFont="1" applyBorder="1" applyAlignment="1">
      <alignment horizontal="center" vertical="center" wrapText="1"/>
    </xf>
    <xf numFmtId="0" fontId="3" fillId="0" borderId="21" xfId="0" quotePrefix="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5"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51" xfId="0" applyFont="1" applyBorder="1" applyAlignment="1">
      <alignment horizontal="center" vertical="center" wrapText="1"/>
    </xf>
    <xf numFmtId="0" fontId="3" fillId="0" borderId="28" xfId="0" applyFont="1" applyBorder="1" applyAlignment="1">
      <alignment horizontal="center" vertical="center" wrapText="1"/>
    </xf>
    <xf numFmtId="0" fontId="3" fillId="18" borderId="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0" borderId="7" xfId="0" quotePrefix="1" applyFont="1" applyBorder="1" applyAlignment="1">
      <alignment horizontal="center" vertical="center" wrapText="1"/>
    </xf>
    <xf numFmtId="0" fontId="3" fillId="0" borderId="27" xfId="0" applyFont="1" applyFill="1" applyBorder="1" applyAlignment="1">
      <alignment horizontal="center" vertical="center"/>
    </xf>
    <xf numFmtId="0" fontId="3" fillId="15" borderId="27" xfId="0" applyFont="1" applyFill="1" applyBorder="1" applyAlignment="1">
      <alignment horizontal="center" vertical="center"/>
    </xf>
    <xf numFmtId="0" fontId="3" fillId="0" borderId="6" xfId="0" quotePrefix="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0" fontId="14" fillId="10" borderId="50" xfId="0" quotePrefix="1"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7" fillId="2" borderId="7" xfId="0" quotePrefix="1"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11" fillId="0" borderId="7" xfId="0" quotePrefix="1" applyFont="1" applyBorder="1" applyAlignment="1">
      <alignment horizontal="center" vertical="center" wrapText="1"/>
    </xf>
    <xf numFmtId="0" fontId="3" fillId="0" borderId="50"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11" fillId="0" borderId="3" xfId="1" applyFont="1" applyFill="1" applyBorder="1" applyAlignment="1" applyProtection="1">
      <alignment horizontal="center" vertical="center" wrapText="1"/>
    </xf>
    <xf numFmtId="0" fontId="3" fillId="0" borderId="49" xfId="0" applyFont="1" applyBorder="1" applyAlignment="1">
      <alignment horizontal="center" vertical="center" wrapText="1"/>
    </xf>
    <xf numFmtId="0" fontId="14" fillId="10" borderId="58" xfId="0" applyFont="1" applyFill="1" applyBorder="1" applyAlignment="1">
      <alignment horizontal="center" vertical="center" wrapText="1"/>
    </xf>
    <xf numFmtId="0" fontId="11" fillId="0" borderId="31" xfId="1" applyFont="1" applyFill="1" applyBorder="1" applyAlignment="1" applyProtection="1">
      <alignment horizontal="center" vertical="center" wrapText="1"/>
    </xf>
    <xf numFmtId="0" fontId="10" fillId="13" borderId="3" xfId="0" applyFont="1" applyFill="1" applyBorder="1" applyAlignment="1">
      <alignment horizontal="center" vertical="center"/>
    </xf>
    <xf numFmtId="0" fontId="11" fillId="0" borderId="7" xfId="1" applyFont="1" applyFill="1" applyBorder="1" applyAlignment="1" applyProtection="1">
      <alignment horizontal="center" vertical="center" wrapText="1"/>
    </xf>
    <xf numFmtId="0" fontId="3" fillId="0" borderId="59" xfId="0" applyFont="1" applyBorder="1" applyAlignment="1">
      <alignment horizontal="center" vertical="center" wrapText="1"/>
    </xf>
    <xf numFmtId="0" fontId="14" fillId="10" borderId="60" xfId="0" applyFont="1" applyFill="1" applyBorder="1" applyAlignment="1">
      <alignment horizontal="center" vertical="center" wrapText="1"/>
    </xf>
    <xf numFmtId="0" fontId="11" fillId="0" borderId="34" xfId="1" applyFont="1" applyFill="1" applyBorder="1" applyAlignment="1" applyProtection="1">
      <alignment horizontal="center" vertical="center" wrapText="1"/>
    </xf>
    <xf numFmtId="0" fontId="10" fillId="1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0" fillId="0" borderId="0" xfId="0" applyFill="1"/>
    <xf numFmtId="0" fontId="17" fillId="0" borderId="0" xfId="0" applyFont="1" applyFill="1"/>
    <xf numFmtId="0" fontId="3" fillId="0" borderId="4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7" xfId="0" applyFont="1" applyBorder="1" applyAlignment="1">
      <alignment horizontal="center" vertical="center"/>
    </xf>
    <xf numFmtId="0" fontId="3" fillId="2" borderId="47" xfId="0" applyFont="1" applyFill="1" applyBorder="1" applyAlignment="1">
      <alignment horizontal="center" vertical="center" wrapText="1"/>
    </xf>
    <xf numFmtId="0" fontId="3" fillId="0" borderId="47" xfId="0" quotePrefix="1" applyFont="1" applyBorder="1" applyAlignment="1">
      <alignment horizontal="center" vertical="center" wrapText="1"/>
    </xf>
    <xf numFmtId="0" fontId="11" fillId="10" borderId="61" xfId="0" quotePrefix="1" applyFont="1" applyFill="1" applyBorder="1" applyAlignment="1">
      <alignment horizontal="center" vertical="center" wrapText="1"/>
    </xf>
    <xf numFmtId="0" fontId="3" fillId="16"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13" borderId="53" xfId="0" applyFont="1" applyFill="1" applyBorder="1" applyAlignment="1">
      <alignment horizontal="center" vertical="center"/>
    </xf>
    <xf numFmtId="0" fontId="3" fillId="16" borderId="47" xfId="0" applyFont="1" applyFill="1" applyBorder="1" applyAlignment="1">
      <alignment horizontal="center" vertical="center"/>
    </xf>
    <xf numFmtId="0" fontId="3" fillId="0" borderId="62" xfId="0" applyFont="1" applyBorder="1" applyAlignment="1">
      <alignment horizontal="center" vertical="center"/>
    </xf>
    <xf numFmtId="0" fontId="3" fillId="0" borderId="54" xfId="0" applyFont="1" applyBorder="1" applyAlignment="1">
      <alignment horizontal="center" vertical="center" wrapText="1"/>
    </xf>
    <xf numFmtId="0" fontId="3" fillId="0" borderId="47" xfId="0" applyFont="1" applyBorder="1" applyAlignment="1">
      <alignment horizontal="center" vertical="center"/>
    </xf>
    <xf numFmtId="0" fontId="3" fillId="18" borderId="47" xfId="0" applyFont="1" applyFill="1" applyBorder="1" applyAlignment="1">
      <alignment horizontal="center" vertical="center" wrapText="1"/>
    </xf>
    <xf numFmtId="0" fontId="3" fillId="13" borderId="47" xfId="0" applyFont="1" applyFill="1" applyBorder="1" applyAlignment="1">
      <alignment horizontal="center" vertical="center"/>
    </xf>
    <xf numFmtId="0" fontId="3" fillId="13" borderId="62"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0" xfId="0" applyFont="1" applyBorder="1" applyAlignment="1">
      <alignment horizontal="center" vertical="center" wrapText="1"/>
    </xf>
    <xf numFmtId="0" fontId="6" fillId="3" borderId="2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23" xfId="0" applyFont="1" applyFill="1" applyBorder="1" applyAlignment="1">
      <alignment horizontal="center" vertical="center"/>
    </xf>
    <xf numFmtId="0" fontId="1" fillId="11" borderId="25"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29" xfId="0" applyFont="1" applyFill="1" applyBorder="1" applyAlignment="1">
      <alignment horizontal="center" vertical="center"/>
    </xf>
    <xf numFmtId="0" fontId="1" fillId="11" borderId="27" xfId="0" applyFont="1" applyFill="1" applyBorder="1" applyAlignment="1">
      <alignment horizontal="center" vertical="center"/>
    </xf>
    <xf numFmtId="0" fontId="8" fillId="7" borderId="40"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7" xfId="0" applyFont="1" applyFill="1" applyBorder="1" applyAlignment="1">
      <alignment horizontal="left" vertical="top"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4"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1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1" xfId="0" applyFont="1" applyFill="1" applyBorder="1" applyAlignment="1">
      <alignment horizontal="center" vertical="center"/>
    </xf>
    <xf numFmtId="0" fontId="18" fillId="9" borderId="4" xfId="0" applyFont="1" applyFill="1" applyBorder="1" applyAlignment="1">
      <alignment horizontal="center"/>
    </xf>
    <xf numFmtId="0" fontId="18" fillId="9" borderId="5" xfId="0" applyFont="1" applyFill="1" applyBorder="1" applyAlignment="1">
      <alignment horizontal="center"/>
    </xf>
    <xf numFmtId="0" fontId="18" fillId="9" borderId="23" xfId="0" applyFont="1" applyFill="1" applyBorder="1" applyAlignment="1">
      <alignment horizontal="center"/>
    </xf>
    <xf numFmtId="0" fontId="18" fillId="3" borderId="1" xfId="0" applyFont="1" applyFill="1" applyBorder="1" applyAlignment="1">
      <alignment horizontal="center"/>
    </xf>
    <xf numFmtId="0" fontId="8" fillId="11" borderId="9" xfId="0" applyFont="1" applyFill="1" applyBorder="1" applyAlignment="1">
      <alignment horizontal="center"/>
    </xf>
    <xf numFmtId="0" fontId="8" fillId="11" borderId="11" xfId="0" applyFont="1" applyFill="1" applyBorder="1" applyAlignment="1">
      <alignment horizontal="center"/>
    </xf>
  </cellXfs>
  <cellStyles count="2">
    <cellStyle name="Normal" xfId="0" builtinId="0"/>
    <cellStyle name="Normal 2" xfId="1"/>
  </cellStyles>
  <dxfs count="20">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C86260"/>
        </patternFill>
      </fill>
    </dxf>
    <dxf>
      <fill>
        <patternFill>
          <bgColor rgb="FFF8A15A"/>
        </patternFill>
      </fill>
    </dxf>
    <dxf>
      <fill>
        <patternFill>
          <bgColor rgb="FFFFFF85"/>
        </patternFill>
      </fill>
    </dxf>
    <dxf>
      <fill>
        <patternFill>
          <bgColor theme="9" tint="0.59996337778862885"/>
        </patternFill>
      </fill>
    </dxf>
    <dxf>
      <fill>
        <patternFill>
          <bgColor theme="9" tint="0.79998168889431442"/>
        </patternFill>
      </fill>
    </dxf>
    <dxf>
      <fill>
        <patternFill>
          <bgColor rgb="FFFFFF00"/>
        </patternFill>
      </fill>
    </dxf>
    <dxf>
      <fill>
        <patternFill>
          <bgColor rgb="FFFF0000"/>
        </patternFill>
      </fill>
    </dxf>
    <dxf>
      <fill>
        <patternFill>
          <bgColor rgb="FF00CC00"/>
        </patternFill>
      </fill>
    </dxf>
    <dxf>
      <fill>
        <patternFill>
          <bgColor theme="9" tint="-0.24994659260841701"/>
        </patternFill>
      </fill>
    </dxf>
    <dxf>
      <fill>
        <patternFill>
          <bgColor rgb="FFFE7F00"/>
        </patternFill>
      </fill>
    </dxf>
    <dxf>
      <fill>
        <patternFill>
          <bgColor rgb="FFFFFF00"/>
        </patternFill>
      </fill>
    </dxf>
    <dxf>
      <fill>
        <patternFill>
          <bgColor rgb="FFFF0000"/>
        </patternFill>
      </fill>
    </dxf>
    <dxf>
      <fill>
        <patternFill>
          <bgColor theme="9" tint="0.79998168889431442"/>
        </patternFill>
      </fill>
    </dxf>
    <dxf>
      <fill>
        <patternFill>
          <bgColor rgb="FFFFFF99"/>
        </patternFill>
      </fill>
    </dxf>
    <dxf>
      <fill>
        <patternFill>
          <bgColor theme="9" tint="0.59996337778862885"/>
        </patternFill>
      </fill>
    </dxf>
    <dxf>
      <fill>
        <patternFill>
          <bgColor theme="9" tint="0.39994506668294322"/>
        </patternFill>
      </fill>
    </dxf>
    <dxf>
      <fill>
        <patternFill>
          <bgColor theme="9" tint="-0.24994659260841701"/>
        </patternFill>
      </fill>
    </dxf>
  </dxfs>
  <tableStyles count="0" defaultTableStyle="TableStyleMedium9" defaultPivotStyle="PivotStyleLight16"/>
  <colors>
    <mruColors>
      <color rgb="FF00CC00"/>
      <color rgb="FFFF9900"/>
      <color rgb="FFFFFF85"/>
      <color rgb="FFFFFF99"/>
      <color rgb="FFF8A15A"/>
      <color rgb="FFC86260"/>
      <color rgb="FFFE7F00"/>
      <color rgb="FFFFFF00"/>
      <color rgb="FFA7D971"/>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172102</xdr:colOff>
      <xdr:row>0</xdr:row>
      <xdr:rowOff>119004</xdr:rowOff>
    </xdr:from>
    <xdr:to>
      <xdr:col>2</xdr:col>
      <xdr:colOff>1357840</xdr:colOff>
      <xdr:row>2</xdr:row>
      <xdr:rowOff>268692</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269" y="119004"/>
          <a:ext cx="1185738" cy="74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37044</xdr:colOff>
      <xdr:row>0</xdr:row>
      <xdr:rowOff>114301</xdr:rowOff>
    </xdr:from>
    <xdr:to>
      <xdr:col>3</xdr:col>
      <xdr:colOff>1024726</xdr:colOff>
      <xdr:row>2</xdr:row>
      <xdr:rowOff>250509</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127" y="114301"/>
          <a:ext cx="987682" cy="728875"/>
        </a:xfrm>
        <a:prstGeom prst="rect">
          <a:avLst/>
        </a:prstGeom>
      </xdr:spPr>
    </xdr:pic>
    <xdr:clientData/>
  </xdr:twoCellAnchor>
  <xdr:twoCellAnchor editAs="oneCell">
    <xdr:from>
      <xdr:col>3</xdr:col>
      <xdr:colOff>1213207</xdr:colOff>
      <xdr:row>0</xdr:row>
      <xdr:rowOff>95251</xdr:rowOff>
    </xdr:from>
    <xdr:to>
      <xdr:col>4</xdr:col>
      <xdr:colOff>753694</xdr:colOff>
      <xdr:row>2</xdr:row>
      <xdr:rowOff>285750</xdr:rowOff>
    </xdr:to>
    <xdr:pic>
      <xdr:nvPicPr>
        <xdr:cNvPr id="3" name="Imagen 2"/>
        <xdr:cNvPicPr>
          <a:picLocks noChangeAspect="1"/>
        </xdr:cNvPicPr>
      </xdr:nvPicPr>
      <xdr:blipFill rotWithShape="1">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t="10526" b="14474"/>
        <a:stretch/>
      </xdr:blipFill>
      <xdr:spPr>
        <a:xfrm>
          <a:off x="4208290" y="95251"/>
          <a:ext cx="1477237" cy="783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view="pageBreakPreview" zoomScale="90" zoomScaleNormal="100" zoomScaleSheetLayoutView="90" workbookViewId="0">
      <pane ySplit="6" topLeftCell="A7" activePane="bottomLeft" state="frozen"/>
      <selection pane="bottomLeft" activeCell="D23" sqref="D23"/>
    </sheetView>
  </sheetViews>
  <sheetFormatPr baseColWidth="10" defaultColWidth="11.42578125" defaultRowHeight="16.5" x14ac:dyDescent="0.3"/>
  <cols>
    <col min="1" max="1" width="4.140625" style="6" bestFit="1" customWidth="1"/>
    <col min="2" max="2" width="17.140625" style="6" customWidth="1"/>
    <col min="3" max="3" width="23.7109375" style="6" customWidth="1"/>
    <col min="4" max="4" width="29" style="1" customWidth="1"/>
    <col min="5" max="5" width="30.28515625" style="7" customWidth="1"/>
    <col min="6" max="6" width="27.7109375" style="1" customWidth="1"/>
    <col min="7" max="7" width="15.85546875" style="1" customWidth="1"/>
    <col min="8" max="8" width="14.140625" style="1" customWidth="1"/>
    <col min="9" max="9" width="2.140625" style="1" bestFit="1" customWidth="1"/>
    <col min="10" max="10" width="12.85546875" style="1" customWidth="1"/>
    <col min="11" max="11" width="13.5703125" style="1" customWidth="1"/>
    <col min="12" max="12" width="2.7109375" style="1" customWidth="1"/>
    <col min="13" max="13" width="3" style="1" customWidth="1"/>
    <col min="14" max="14" width="14.7109375" style="1" customWidth="1"/>
    <col min="15" max="15" width="45.7109375" style="1" customWidth="1"/>
    <col min="16" max="16" width="3.42578125" style="1" customWidth="1"/>
    <col min="17" max="17" width="3.28515625" style="1" customWidth="1"/>
    <col min="18" max="18" width="22.85546875" style="1" customWidth="1"/>
    <col min="19" max="19" width="14.7109375" style="1" customWidth="1"/>
    <col min="20" max="20" width="16.140625" style="1" customWidth="1"/>
    <col min="21" max="21" width="22.5703125" style="1" customWidth="1"/>
    <col min="22" max="22" width="8.5703125" style="1" customWidth="1"/>
    <col min="23" max="23" width="6.140625" style="1" customWidth="1"/>
    <col min="24" max="24" width="3" style="1" customWidth="1"/>
    <col min="25" max="25" width="27.7109375" style="1" customWidth="1"/>
    <col min="26" max="26" width="15.140625" style="78" customWidth="1"/>
    <col min="27" max="27" width="15.140625" style="79" customWidth="1"/>
    <col min="28" max="28" width="15.42578125" style="1" customWidth="1"/>
    <col min="29" max="29" width="33.140625" style="1" customWidth="1"/>
    <col min="30" max="16384" width="11.42578125" style="1"/>
  </cols>
  <sheetData>
    <row r="1" spans="1:29" ht="22.5" customHeight="1" thickBot="1" x14ac:dyDescent="0.35">
      <c r="A1" s="242"/>
      <c r="B1" s="243"/>
      <c r="C1" s="243"/>
      <c r="D1" s="243"/>
      <c r="E1" s="244"/>
      <c r="F1" s="236" t="s">
        <v>271</v>
      </c>
      <c r="G1" s="237"/>
      <c r="H1" s="237"/>
      <c r="I1" s="237"/>
      <c r="J1" s="237"/>
      <c r="K1" s="237"/>
      <c r="L1" s="237"/>
      <c r="M1" s="237"/>
      <c r="N1" s="237"/>
      <c r="O1" s="237"/>
      <c r="P1" s="237"/>
      <c r="Q1" s="237"/>
      <c r="R1" s="237"/>
      <c r="S1" s="237"/>
      <c r="T1" s="237"/>
      <c r="U1" s="237"/>
      <c r="V1" s="237"/>
      <c r="W1" s="237"/>
      <c r="X1" s="217" t="s">
        <v>0</v>
      </c>
      <c r="Y1" s="218"/>
      <c r="Z1" s="219"/>
      <c r="AA1" s="219"/>
      <c r="AB1" s="219"/>
      <c r="AC1" s="220"/>
    </row>
    <row r="2" spans="1:29" ht="24" customHeight="1" thickBot="1" x14ac:dyDescent="0.35">
      <c r="A2" s="245"/>
      <c r="B2" s="246"/>
      <c r="C2" s="246"/>
      <c r="D2" s="246"/>
      <c r="E2" s="247"/>
      <c r="F2" s="238"/>
      <c r="G2" s="239"/>
      <c r="H2" s="239"/>
      <c r="I2" s="239"/>
      <c r="J2" s="239"/>
      <c r="K2" s="239"/>
      <c r="L2" s="239"/>
      <c r="M2" s="239"/>
      <c r="N2" s="239"/>
      <c r="O2" s="239"/>
      <c r="P2" s="239"/>
      <c r="Q2" s="239"/>
      <c r="R2" s="239"/>
      <c r="S2" s="239"/>
      <c r="T2" s="239"/>
      <c r="U2" s="239"/>
      <c r="V2" s="239"/>
      <c r="W2" s="239"/>
      <c r="X2" s="217" t="s">
        <v>1</v>
      </c>
      <c r="Y2" s="218"/>
      <c r="Z2" s="219"/>
      <c r="AA2" s="219"/>
      <c r="AB2" s="219"/>
      <c r="AC2" s="220"/>
    </row>
    <row r="3" spans="1:29" ht="26.25" customHeight="1" thickBot="1" x14ac:dyDescent="0.35">
      <c r="A3" s="248"/>
      <c r="B3" s="249"/>
      <c r="C3" s="249"/>
      <c r="D3" s="249"/>
      <c r="E3" s="250"/>
      <c r="F3" s="240"/>
      <c r="G3" s="241"/>
      <c r="H3" s="241"/>
      <c r="I3" s="241"/>
      <c r="J3" s="241"/>
      <c r="K3" s="241"/>
      <c r="L3" s="241"/>
      <c r="M3" s="241"/>
      <c r="N3" s="241"/>
      <c r="O3" s="241"/>
      <c r="P3" s="241"/>
      <c r="Q3" s="241"/>
      <c r="R3" s="241"/>
      <c r="S3" s="241"/>
      <c r="T3" s="241"/>
      <c r="U3" s="241"/>
      <c r="V3" s="241"/>
      <c r="W3" s="241"/>
      <c r="X3" s="221" t="s">
        <v>2</v>
      </c>
      <c r="Y3" s="222"/>
      <c r="Z3" s="223"/>
      <c r="AA3" s="223"/>
      <c r="AB3" s="223"/>
      <c r="AC3" s="224"/>
    </row>
    <row r="4" spans="1:29" ht="17.25" customHeight="1" thickBot="1" x14ac:dyDescent="0.35">
      <c r="A4" s="268" t="s">
        <v>3</v>
      </c>
      <c r="B4" s="269"/>
      <c r="C4" s="269"/>
      <c r="D4" s="269"/>
      <c r="E4" s="269"/>
      <c r="F4" s="269"/>
      <c r="G4" s="269"/>
      <c r="H4" s="270"/>
      <c r="I4" s="264" t="s">
        <v>4</v>
      </c>
      <c r="J4" s="265"/>
      <c r="K4" s="265"/>
      <c r="L4" s="265"/>
      <c r="M4" s="265"/>
      <c r="N4" s="266"/>
      <c r="O4" s="257" t="s">
        <v>5</v>
      </c>
      <c r="P4" s="258"/>
      <c r="Q4" s="258"/>
      <c r="R4" s="258"/>
      <c r="S4" s="258"/>
      <c r="T4" s="258"/>
      <c r="U4" s="258"/>
      <c r="V4" s="258"/>
      <c r="W4" s="258"/>
      <c r="X4" s="259"/>
      <c r="Y4" s="260" t="s">
        <v>214</v>
      </c>
      <c r="Z4" s="260"/>
      <c r="AA4" s="260"/>
      <c r="AB4" s="260"/>
      <c r="AC4" s="261"/>
    </row>
    <row r="5" spans="1:29" ht="16.5" customHeight="1" thickBot="1" x14ac:dyDescent="0.35">
      <c r="A5" s="254" t="s">
        <v>6</v>
      </c>
      <c r="B5" s="225" t="s">
        <v>7</v>
      </c>
      <c r="C5" s="225" t="s">
        <v>8</v>
      </c>
      <c r="D5" s="254" t="s">
        <v>9</v>
      </c>
      <c r="E5" s="256" t="s">
        <v>10</v>
      </c>
      <c r="F5" s="254" t="s">
        <v>11</v>
      </c>
      <c r="G5" s="271" t="s">
        <v>12</v>
      </c>
      <c r="H5" s="272"/>
      <c r="I5" s="230" t="s">
        <v>13</v>
      </c>
      <c r="J5" s="231"/>
      <c r="K5" s="230" t="s">
        <v>14</v>
      </c>
      <c r="L5" s="234"/>
      <c r="M5" s="251" t="s">
        <v>15</v>
      </c>
      <c r="N5" s="253"/>
      <c r="O5" s="227" t="s">
        <v>16</v>
      </c>
      <c r="P5" s="228"/>
      <c r="Q5" s="229"/>
      <c r="R5" s="267" t="s">
        <v>17</v>
      </c>
      <c r="S5" s="262"/>
      <c r="T5" s="263"/>
      <c r="U5" s="262" t="s">
        <v>18</v>
      </c>
      <c r="V5" s="262"/>
      <c r="W5" s="262"/>
      <c r="X5" s="263"/>
      <c r="Y5" s="251" t="s">
        <v>19</v>
      </c>
      <c r="Z5" s="252"/>
      <c r="AA5" s="252"/>
      <c r="AB5" s="253"/>
      <c r="AC5" s="178" t="s">
        <v>20</v>
      </c>
    </row>
    <row r="6" spans="1:29" ht="78.75" customHeight="1" thickBot="1" x14ac:dyDescent="0.35">
      <c r="A6" s="255"/>
      <c r="B6" s="226"/>
      <c r="C6" s="226"/>
      <c r="D6" s="255"/>
      <c r="E6" s="255"/>
      <c r="F6" s="255"/>
      <c r="G6" s="15" t="s">
        <v>21</v>
      </c>
      <c r="H6" s="25" t="s">
        <v>22</v>
      </c>
      <c r="I6" s="232"/>
      <c r="J6" s="233"/>
      <c r="K6" s="232"/>
      <c r="L6" s="235"/>
      <c r="M6" s="18" t="s">
        <v>23</v>
      </c>
      <c r="N6" s="17" t="s">
        <v>24</v>
      </c>
      <c r="O6" s="34" t="s">
        <v>25</v>
      </c>
      <c r="P6" s="10" t="s">
        <v>26</v>
      </c>
      <c r="Q6" s="11" t="s">
        <v>27</v>
      </c>
      <c r="R6" s="12" t="s">
        <v>28</v>
      </c>
      <c r="S6" s="13" t="s">
        <v>29</v>
      </c>
      <c r="T6" s="14" t="s">
        <v>30</v>
      </c>
      <c r="U6" s="20" t="s">
        <v>31</v>
      </c>
      <c r="V6" s="75" t="s">
        <v>32</v>
      </c>
      <c r="W6" s="76" t="s">
        <v>33</v>
      </c>
      <c r="X6" s="77" t="s">
        <v>34</v>
      </c>
      <c r="Y6" s="178" t="s">
        <v>35</v>
      </c>
      <c r="Z6" s="178" t="s">
        <v>36</v>
      </c>
      <c r="AA6" s="178" t="s">
        <v>37</v>
      </c>
      <c r="AB6" s="178" t="s">
        <v>38</v>
      </c>
      <c r="AC6" s="204" t="s">
        <v>39</v>
      </c>
    </row>
    <row r="7" spans="1:29" ht="158.25" customHeight="1" thickBot="1" x14ac:dyDescent="0.35">
      <c r="A7" s="187">
        <v>1</v>
      </c>
      <c r="B7" s="182" t="s">
        <v>48</v>
      </c>
      <c r="C7" s="183" t="s">
        <v>49</v>
      </c>
      <c r="D7" s="188" t="s">
        <v>161</v>
      </c>
      <c r="E7" s="189" t="s">
        <v>162</v>
      </c>
      <c r="F7" s="189" t="s">
        <v>160</v>
      </c>
      <c r="G7" s="189" t="s">
        <v>40</v>
      </c>
      <c r="H7" s="190" t="s">
        <v>47</v>
      </c>
      <c r="I7" s="191">
        <v>3</v>
      </c>
      <c r="J7" s="192" t="str">
        <f>IF(I7=1,"RARO",IF(I7=2,"IMPROBABLE",IF(I7=3,"POSIBLE",IF(I7=4,"PROBABLE",IF(I7=5,"CASI SEGURO",null)))))</f>
        <v>POSIBLE</v>
      </c>
      <c r="K7" s="193" t="str">
        <f>IF(L7=1,"INSIGNIFICANTE",IF(L7=2,"MENOR",IF(L7=3,"MODERADO",IF(L7=4,"MAYOR",IF(L7=5,"CATASTRÓFICO",null)))))</f>
        <v>MENOR</v>
      </c>
      <c r="L7" s="194">
        <v>2</v>
      </c>
      <c r="M7" s="194">
        <f t="shared" ref="M7:M20" si="0">I7*L7</f>
        <v>6</v>
      </c>
      <c r="N7" s="195" t="s">
        <v>113</v>
      </c>
      <c r="O7" s="196" t="s">
        <v>254</v>
      </c>
      <c r="P7" s="197" t="s">
        <v>43</v>
      </c>
      <c r="Q7" s="197"/>
      <c r="R7" s="197" t="s">
        <v>41</v>
      </c>
      <c r="S7" s="197" t="s">
        <v>41</v>
      </c>
      <c r="T7" s="197" t="s">
        <v>41</v>
      </c>
      <c r="U7" s="198" t="s">
        <v>50</v>
      </c>
      <c r="V7" s="199">
        <v>1</v>
      </c>
      <c r="W7" s="199">
        <v>2</v>
      </c>
      <c r="X7" s="200">
        <f t="shared" ref="X7:X20" si="1">V7*W7</f>
        <v>2</v>
      </c>
      <c r="Y7" s="201" t="s">
        <v>255</v>
      </c>
      <c r="Z7" s="201" t="s">
        <v>51</v>
      </c>
      <c r="AA7" s="201" t="s">
        <v>67</v>
      </c>
      <c r="AB7" s="202" t="s">
        <v>52</v>
      </c>
      <c r="AC7" s="203" t="s">
        <v>213</v>
      </c>
    </row>
    <row r="8" spans="1:29" ht="130.5" customHeight="1" x14ac:dyDescent="0.3">
      <c r="A8" s="108">
        <v>2</v>
      </c>
      <c r="B8" s="205" t="s">
        <v>53</v>
      </c>
      <c r="C8" s="207" t="s">
        <v>54</v>
      </c>
      <c r="D8" s="98" t="s">
        <v>55</v>
      </c>
      <c r="E8" s="98" t="s">
        <v>56</v>
      </c>
      <c r="F8" s="98" t="s">
        <v>57</v>
      </c>
      <c r="G8" s="83" t="s">
        <v>58</v>
      </c>
      <c r="H8" s="84" t="s">
        <v>41</v>
      </c>
      <c r="I8" s="62">
        <v>3</v>
      </c>
      <c r="J8" s="63" t="str">
        <f>IF(I8=1,"RARO",IF(I8=2,"IMPROBABLE",IF(I8=3,"POSIBLE",IF(I8=4,"PROBABLE",IF(I8=5,"CASI SEGURO",null)))))</f>
        <v>POSIBLE</v>
      </c>
      <c r="K8" s="85" t="str">
        <f>IF(L8=1,"INSIGNIFICANTE",IF(L8=2,"MENOR",IF(L8=3,"MODERADO",IF(L8=4,"MAYOR",IF(L8=5,"CATASTRÓFICO",null)))))</f>
        <v>MAYOR</v>
      </c>
      <c r="L8" s="86">
        <v>4</v>
      </c>
      <c r="M8" s="86">
        <f t="shared" si="0"/>
        <v>12</v>
      </c>
      <c r="N8" s="99" t="s">
        <v>42</v>
      </c>
      <c r="O8" s="100" t="s">
        <v>268</v>
      </c>
      <c r="P8" s="101" t="s">
        <v>43</v>
      </c>
      <c r="Q8" s="102"/>
      <c r="R8" s="101" t="s">
        <v>41</v>
      </c>
      <c r="S8" s="101" t="s">
        <v>41</v>
      </c>
      <c r="T8" s="101" t="s">
        <v>41</v>
      </c>
      <c r="U8" s="148" t="s">
        <v>50</v>
      </c>
      <c r="V8" s="89">
        <v>1</v>
      </c>
      <c r="W8" s="89">
        <v>2</v>
      </c>
      <c r="X8" s="90">
        <f t="shared" si="1"/>
        <v>2</v>
      </c>
      <c r="Y8" s="98" t="s">
        <v>269</v>
      </c>
      <c r="Z8" s="98" t="s">
        <v>225</v>
      </c>
      <c r="AA8" s="98" t="s">
        <v>168</v>
      </c>
      <c r="AB8" s="131" t="s">
        <v>226</v>
      </c>
      <c r="AC8" s="137" t="s">
        <v>227</v>
      </c>
    </row>
    <row r="9" spans="1:29" ht="48" customHeight="1" thickBot="1" x14ac:dyDescent="0.35">
      <c r="A9" s="108">
        <v>3</v>
      </c>
      <c r="B9" s="206"/>
      <c r="C9" s="208"/>
      <c r="D9" s="27" t="s">
        <v>59</v>
      </c>
      <c r="E9" s="27" t="s">
        <v>266</v>
      </c>
      <c r="F9" s="103" t="s">
        <v>60</v>
      </c>
      <c r="G9" s="149" t="s">
        <v>58</v>
      </c>
      <c r="H9" s="110" t="s">
        <v>47</v>
      </c>
      <c r="I9" s="65">
        <v>3</v>
      </c>
      <c r="J9" s="150" t="str">
        <f>IF(I9=1,"RARO",IF(I9=2,"IMPROBABLE",IF(I9=3,"POSIBLE",IF(I9=4,"PROBABLE",IF(I9=5,"CASI SEGURO",null)))))</f>
        <v>POSIBLE</v>
      </c>
      <c r="K9" s="92" t="str">
        <f>IF(L9=1,"INSIGNIFICANTE",IF(L9=2,"MENOR",IF(L9=3,"MODERADO",IF(L9=4,"MAYOR",IF(L9=5,"CATASTRÓFICO",null)))))</f>
        <v>MAYOR</v>
      </c>
      <c r="L9" s="38">
        <v>4</v>
      </c>
      <c r="M9" s="93">
        <f t="shared" si="0"/>
        <v>12</v>
      </c>
      <c r="N9" s="151" t="s">
        <v>42</v>
      </c>
      <c r="O9" s="152" t="s">
        <v>228</v>
      </c>
      <c r="P9" s="103" t="s">
        <v>43</v>
      </c>
      <c r="Q9" s="153"/>
      <c r="R9" s="103" t="s">
        <v>47</v>
      </c>
      <c r="S9" s="103" t="s">
        <v>47</v>
      </c>
      <c r="T9" s="103" t="s">
        <v>47</v>
      </c>
      <c r="U9" s="154" t="s">
        <v>46</v>
      </c>
      <c r="V9" s="95">
        <v>2</v>
      </c>
      <c r="W9" s="95">
        <v>3</v>
      </c>
      <c r="X9" s="96">
        <f t="shared" si="1"/>
        <v>6</v>
      </c>
      <c r="Y9" s="27" t="s">
        <v>267</v>
      </c>
      <c r="Z9" s="27" t="s">
        <v>225</v>
      </c>
      <c r="AA9" s="27" t="s">
        <v>173</v>
      </c>
      <c r="AB9" s="155" t="s">
        <v>229</v>
      </c>
      <c r="AC9" s="156" t="s">
        <v>230</v>
      </c>
    </row>
    <row r="10" spans="1:29" ht="96" customHeight="1" x14ac:dyDescent="0.3">
      <c r="A10" s="108">
        <v>4</v>
      </c>
      <c r="B10" s="205" t="s">
        <v>61</v>
      </c>
      <c r="C10" s="207" t="s">
        <v>62</v>
      </c>
      <c r="D10" s="22" t="s">
        <v>63</v>
      </c>
      <c r="E10" s="83" t="s">
        <v>64</v>
      </c>
      <c r="F10" s="83" t="s">
        <v>278</v>
      </c>
      <c r="G10" s="83" t="s">
        <v>65</v>
      </c>
      <c r="H10" s="107" t="s">
        <v>47</v>
      </c>
      <c r="I10" s="62">
        <v>4</v>
      </c>
      <c r="J10" s="63" t="str">
        <f>IF(I10=1,"RARO",IF(I10=2,"IMPROBABLE",IF(I10=3,"POSIBLE",IF(I10=4,"PROBABLE",IF(I10=5,"CASI SEGURO",null)))))</f>
        <v>PROBABLE</v>
      </c>
      <c r="K10" s="85" t="str">
        <f>IF(L10=1,"INSIGNIFICANTE",IF(L10=2,"MENOR",IF(L10=3,"MODERADO",IF(L10=4,"MAYOR",IF(L10=5,"CATASTRÓFICO",null)))))</f>
        <v>MODERADO</v>
      </c>
      <c r="L10" s="86">
        <v>3</v>
      </c>
      <c r="M10" s="86">
        <f>I10*L10</f>
        <v>12</v>
      </c>
      <c r="N10" s="23" t="s">
        <v>45</v>
      </c>
      <c r="O10" s="97" t="s">
        <v>279</v>
      </c>
      <c r="P10" s="22" t="s">
        <v>43</v>
      </c>
      <c r="Q10" s="22"/>
      <c r="R10" s="22" t="s">
        <v>41</v>
      </c>
      <c r="S10" s="22" t="s">
        <v>41</v>
      </c>
      <c r="T10" s="22" t="s">
        <v>41</v>
      </c>
      <c r="U10" s="88" t="s">
        <v>46</v>
      </c>
      <c r="V10" s="89">
        <v>2</v>
      </c>
      <c r="W10" s="89">
        <v>3</v>
      </c>
      <c r="X10" s="90">
        <f>V10*W10</f>
        <v>6</v>
      </c>
      <c r="Y10" s="22" t="s">
        <v>262</v>
      </c>
      <c r="Z10" s="22" t="s">
        <v>66</v>
      </c>
      <c r="AA10" s="22" t="s">
        <v>67</v>
      </c>
      <c r="AB10" s="132" t="s">
        <v>263</v>
      </c>
      <c r="AC10" s="138" t="s">
        <v>215</v>
      </c>
    </row>
    <row r="11" spans="1:29" ht="108.75" customHeight="1" x14ac:dyDescent="0.3">
      <c r="A11" s="108">
        <v>5</v>
      </c>
      <c r="B11" s="215"/>
      <c r="C11" s="216"/>
      <c r="D11" s="2" t="s">
        <v>68</v>
      </c>
      <c r="E11" s="3" t="s">
        <v>69</v>
      </c>
      <c r="F11" s="3" t="s">
        <v>264</v>
      </c>
      <c r="G11" s="3" t="s">
        <v>65</v>
      </c>
      <c r="H11" s="80" t="s">
        <v>47</v>
      </c>
      <c r="I11" s="64">
        <v>3</v>
      </c>
      <c r="J11" s="32" t="str">
        <f>IF(I11=1,"RARO",IF(I11=2,"IMPROBABLE",IF(I11=3,"POSIBLE",IF(I11=4,"PROBABLE",IF(I11=5,"CASI SEGURO",null)))))</f>
        <v>POSIBLE</v>
      </c>
      <c r="K11" s="59" t="str">
        <f>IF(L11=1,"INSIGNIFICANTE",IF(L11=2,"MENOR",IF(L11=3,"MODERADO",IF(L11=4,"MAYOR",IF(L11=5,"CATASTRÓFICO",null)))))</f>
        <v>MODERADO</v>
      </c>
      <c r="L11" s="37">
        <v>3</v>
      </c>
      <c r="M11" s="36">
        <f>I11*L11</f>
        <v>9</v>
      </c>
      <c r="N11" s="24" t="s">
        <v>45</v>
      </c>
      <c r="O11" s="30" t="s">
        <v>70</v>
      </c>
      <c r="P11" s="4" t="s">
        <v>43</v>
      </c>
      <c r="Q11" s="4"/>
      <c r="R11" s="4" t="s">
        <v>41</v>
      </c>
      <c r="S11" s="4" t="s">
        <v>41</v>
      </c>
      <c r="T11" s="4" t="s">
        <v>41</v>
      </c>
      <c r="U11" s="111" t="s">
        <v>71</v>
      </c>
      <c r="V11" s="19">
        <v>2</v>
      </c>
      <c r="W11" s="19">
        <v>2</v>
      </c>
      <c r="X11" s="28">
        <f>V11*W11</f>
        <v>4</v>
      </c>
      <c r="Y11" s="5" t="s">
        <v>72</v>
      </c>
      <c r="Z11" s="2" t="s">
        <v>73</v>
      </c>
      <c r="AA11" s="2" t="s">
        <v>67</v>
      </c>
      <c r="AB11" s="133" t="s">
        <v>74</v>
      </c>
      <c r="AC11" s="181" t="s">
        <v>238</v>
      </c>
    </row>
    <row r="12" spans="1:29" ht="77.25" thickBot="1" x14ac:dyDescent="0.35">
      <c r="A12" s="108">
        <v>6</v>
      </c>
      <c r="B12" s="206"/>
      <c r="C12" s="208"/>
      <c r="D12" s="103" t="s">
        <v>75</v>
      </c>
      <c r="E12" s="157" t="s">
        <v>76</v>
      </c>
      <c r="F12" s="157" t="s">
        <v>77</v>
      </c>
      <c r="G12" s="157" t="s">
        <v>65</v>
      </c>
      <c r="H12" s="158" t="s">
        <v>41</v>
      </c>
      <c r="I12" s="65">
        <v>4</v>
      </c>
      <c r="J12" s="68" t="str">
        <f>IF(I12=1,"RARO",IF(I12=2,"IMPROBABLE",IF(I12=3,"POSIBLE",IF(I12=4,"PROBABLE",IF(I12=5,"CASI SEGURO",null)))))</f>
        <v>PROBABLE</v>
      </c>
      <c r="K12" s="92" t="str">
        <f>IF(L12=1,"INSIGNIFICANTE",IF(L12=2,"MENOR",IF(L12=3,"MODERADO",IF(L12=4,"MAYOR",IF(L12=5,"CATASTRÓFICO",null)))))</f>
        <v>MAYOR</v>
      </c>
      <c r="L12" s="38">
        <v>4</v>
      </c>
      <c r="M12" s="93">
        <f>I12*L12</f>
        <v>16</v>
      </c>
      <c r="N12" s="159" t="s">
        <v>42</v>
      </c>
      <c r="O12" s="160" t="s">
        <v>265</v>
      </c>
      <c r="P12" s="157" t="s">
        <v>43</v>
      </c>
      <c r="Q12" s="161"/>
      <c r="R12" s="157" t="s">
        <v>41</v>
      </c>
      <c r="S12" s="157" t="s">
        <v>41</v>
      </c>
      <c r="T12" s="157" t="s">
        <v>41</v>
      </c>
      <c r="U12" s="146" t="s">
        <v>78</v>
      </c>
      <c r="V12" s="95">
        <v>1</v>
      </c>
      <c r="W12" s="95">
        <v>2</v>
      </c>
      <c r="X12" s="96">
        <f>V12*W12</f>
        <v>2</v>
      </c>
      <c r="Y12" s="157" t="s">
        <v>79</v>
      </c>
      <c r="Z12" s="91" t="s">
        <v>80</v>
      </c>
      <c r="AA12" s="91" t="s">
        <v>67</v>
      </c>
      <c r="AB12" s="162" t="s">
        <v>81</v>
      </c>
      <c r="AC12" s="163" t="s">
        <v>216</v>
      </c>
    </row>
    <row r="13" spans="1:29" ht="89.25" x14ac:dyDescent="0.3">
      <c r="A13" s="108">
        <v>7</v>
      </c>
      <c r="B13" s="205" t="s">
        <v>82</v>
      </c>
      <c r="C13" s="209" t="s">
        <v>153</v>
      </c>
      <c r="D13" s="98" t="s">
        <v>85</v>
      </c>
      <c r="E13" s="101" t="s">
        <v>154</v>
      </c>
      <c r="F13" s="164" t="s">
        <v>157</v>
      </c>
      <c r="G13" s="164" t="s">
        <v>87</v>
      </c>
      <c r="H13" s="84" t="s">
        <v>41</v>
      </c>
      <c r="I13" s="62">
        <v>3</v>
      </c>
      <c r="J13" s="63" t="str">
        <f>IF(I13=1,"RARO",IF(I13=2,"IMPROBABLE",IF(I13=3,"POSIBLE",IF(I13=4,"PROBABLE",IF(I13=5,"CASI SEGURO",null)))))</f>
        <v>POSIBLE</v>
      </c>
      <c r="K13" s="85" t="str">
        <f>IF(L13=1,"INSIGNIFICANTE",IF(L13=2,"MENOR",IF(L13=3,"MODERADO",IF(L13=4,"MAYOR",IF(L13=5,"CATASTRÓFICO",null)))))</f>
        <v>CATASTRÓFICO</v>
      </c>
      <c r="L13" s="86">
        <v>5</v>
      </c>
      <c r="M13" s="86">
        <f t="shared" si="0"/>
        <v>15</v>
      </c>
      <c r="N13" s="23" t="s">
        <v>42</v>
      </c>
      <c r="O13" s="97" t="s">
        <v>249</v>
      </c>
      <c r="P13" s="22" t="s">
        <v>43</v>
      </c>
      <c r="Q13" s="22"/>
      <c r="R13" s="22" t="s">
        <v>41</v>
      </c>
      <c r="S13" s="22" t="s">
        <v>41</v>
      </c>
      <c r="T13" s="22" t="s">
        <v>41</v>
      </c>
      <c r="U13" s="148" t="s">
        <v>71</v>
      </c>
      <c r="V13" s="89">
        <v>2</v>
      </c>
      <c r="W13" s="89">
        <v>2</v>
      </c>
      <c r="X13" s="90">
        <f t="shared" si="1"/>
        <v>4</v>
      </c>
      <c r="Y13" s="97" t="s">
        <v>250</v>
      </c>
      <c r="Z13" s="22" t="s">
        <v>82</v>
      </c>
      <c r="AA13" s="22" t="s">
        <v>156</v>
      </c>
      <c r="AB13" s="132" t="s">
        <v>155</v>
      </c>
      <c r="AC13" s="138" t="s">
        <v>231</v>
      </c>
    </row>
    <row r="14" spans="1:29" ht="79.5" customHeight="1" thickBot="1" x14ac:dyDescent="0.35">
      <c r="A14" s="108">
        <v>8</v>
      </c>
      <c r="B14" s="206"/>
      <c r="C14" s="211"/>
      <c r="D14" s="27" t="s">
        <v>88</v>
      </c>
      <c r="E14" s="103" t="s">
        <v>158</v>
      </c>
      <c r="F14" s="109" t="s">
        <v>86</v>
      </c>
      <c r="G14" s="109" t="s">
        <v>83</v>
      </c>
      <c r="H14" s="158" t="s">
        <v>41</v>
      </c>
      <c r="I14" s="65">
        <v>2</v>
      </c>
      <c r="J14" s="68" t="str">
        <f>IF(I14=1,"RARO",IF(I14=2,"IMPROBABLE",IF(I14=3,"POSIBLE",IF(I14=4,"PROBABLE",IF(I14=5,"CASI SEGURO",null)))))</f>
        <v>IMPROBABLE</v>
      </c>
      <c r="K14" s="92" t="str">
        <f>IF(L14=1,"INSIGNIFICANTE",IF(L14=2,"MENOR",IF(L14=3,"MODERADO",IF(L14=4,"MAYOR",IF(L14=5,"CATASTRÓFICO",null)))))</f>
        <v>CATASTRÓFICO</v>
      </c>
      <c r="L14" s="38">
        <v>5</v>
      </c>
      <c r="M14" s="93">
        <f t="shared" si="0"/>
        <v>10</v>
      </c>
      <c r="N14" s="33" t="s">
        <v>42</v>
      </c>
      <c r="O14" s="31" t="s">
        <v>251</v>
      </c>
      <c r="P14" s="26" t="s">
        <v>159</v>
      </c>
      <c r="Q14" s="26"/>
      <c r="R14" s="26" t="s">
        <v>41</v>
      </c>
      <c r="S14" s="26" t="s">
        <v>41</v>
      </c>
      <c r="T14" s="26" t="s">
        <v>41</v>
      </c>
      <c r="U14" s="146" t="s">
        <v>71</v>
      </c>
      <c r="V14" s="95">
        <v>2</v>
      </c>
      <c r="W14" s="95">
        <v>2</v>
      </c>
      <c r="X14" s="96">
        <f t="shared" si="1"/>
        <v>4</v>
      </c>
      <c r="Y14" s="147" t="s">
        <v>252</v>
      </c>
      <c r="Z14" s="26" t="s">
        <v>82</v>
      </c>
      <c r="AA14" s="26" t="s">
        <v>156</v>
      </c>
      <c r="AB14" s="130" t="s">
        <v>253</v>
      </c>
      <c r="AC14" s="140" t="s">
        <v>231</v>
      </c>
    </row>
    <row r="15" spans="1:29" ht="165.75" customHeight="1" x14ac:dyDescent="0.3">
      <c r="A15" s="108">
        <v>9</v>
      </c>
      <c r="B15" s="209" t="s">
        <v>89</v>
      </c>
      <c r="C15" s="212" t="s">
        <v>235</v>
      </c>
      <c r="D15" s="2" t="s">
        <v>129</v>
      </c>
      <c r="E15" s="5" t="s">
        <v>131</v>
      </c>
      <c r="F15" s="5" t="s">
        <v>132</v>
      </c>
      <c r="G15" s="5" t="s">
        <v>44</v>
      </c>
      <c r="H15" s="60" t="s">
        <v>41</v>
      </c>
      <c r="I15" s="64">
        <v>1</v>
      </c>
      <c r="J15" s="32" t="str">
        <f>IF(I15=1,"RARO",IF(I15=2,"IMPROBABLE",IF(I15=3,"POSIBLE",IF(I15=4,"PROBABLE",IF(I15=5,"CASI SEGURO",null)))))</f>
        <v>RARO</v>
      </c>
      <c r="K15" s="59" t="str">
        <f>IF(L15=1,"INSIGNIFICANTE",IF(L15=2,"MENOR",IF(L15=3,"MODERADO",IF(L15=4,"MAYOR",IF(L15=5,"CATASTRÓFICO",null)))))</f>
        <v>MAYOR</v>
      </c>
      <c r="L15" s="37">
        <v>4</v>
      </c>
      <c r="M15" s="36">
        <f t="shared" si="0"/>
        <v>4</v>
      </c>
      <c r="N15" s="24" t="s">
        <v>45</v>
      </c>
      <c r="O15" s="29" t="s">
        <v>133</v>
      </c>
      <c r="P15" s="2" t="s">
        <v>43</v>
      </c>
      <c r="Q15" s="2"/>
      <c r="R15" s="2" t="s">
        <v>41</v>
      </c>
      <c r="S15" s="2" t="s">
        <v>41</v>
      </c>
      <c r="T15" s="2" t="s">
        <v>41</v>
      </c>
      <c r="U15" s="111" t="s">
        <v>50</v>
      </c>
      <c r="V15" s="19">
        <v>1</v>
      </c>
      <c r="W15" s="19">
        <v>2</v>
      </c>
      <c r="X15" s="28">
        <f t="shared" si="1"/>
        <v>2</v>
      </c>
      <c r="Y15" s="29" t="s">
        <v>134</v>
      </c>
      <c r="Z15" s="3" t="s">
        <v>136</v>
      </c>
      <c r="AA15" s="3" t="s">
        <v>137</v>
      </c>
      <c r="AB15" s="133" t="s">
        <v>135</v>
      </c>
      <c r="AC15" s="142" t="s">
        <v>232</v>
      </c>
    </row>
    <row r="16" spans="1:29" ht="217.5" customHeight="1" x14ac:dyDescent="0.3">
      <c r="A16" s="108">
        <v>10</v>
      </c>
      <c r="B16" s="210"/>
      <c r="C16" s="213"/>
      <c r="D16" s="5" t="s">
        <v>91</v>
      </c>
      <c r="E16" s="8" t="s">
        <v>92</v>
      </c>
      <c r="F16" s="5" t="s">
        <v>138</v>
      </c>
      <c r="G16" s="5" t="s">
        <v>44</v>
      </c>
      <c r="H16" s="60" t="s">
        <v>41</v>
      </c>
      <c r="I16" s="64">
        <v>1</v>
      </c>
      <c r="J16" s="32" t="str">
        <f>IF(I16=1,"RARO",IF(I16=2,"IMPROBABLE",IF(I16=3,"POSIBLE",IF(I16=4,"PROBABLE",IF(I16=5,"CASI SEGURO",null)))))</f>
        <v>RARO</v>
      </c>
      <c r="K16" s="59" t="str">
        <f>IF(L16=1,"INSIGNIFICANTE",IF(L16=2,"MENOR",IF(L16=3,"MODERADO",IF(L16=4,"MAYOR",IF(L16=5,"CATASTRÓFICO",null)))))</f>
        <v>MAYOR</v>
      </c>
      <c r="L16" s="37">
        <v>4</v>
      </c>
      <c r="M16" s="36">
        <f t="shared" si="0"/>
        <v>4</v>
      </c>
      <c r="N16" s="24" t="s">
        <v>45</v>
      </c>
      <c r="O16" s="29" t="s">
        <v>287</v>
      </c>
      <c r="P16" s="2" t="s">
        <v>43</v>
      </c>
      <c r="Q16" s="2"/>
      <c r="R16" s="2" t="s">
        <v>41</v>
      </c>
      <c r="S16" s="2" t="s">
        <v>41</v>
      </c>
      <c r="T16" s="2" t="s">
        <v>41</v>
      </c>
      <c r="U16" s="81" t="s">
        <v>90</v>
      </c>
      <c r="V16" s="19">
        <v>1</v>
      </c>
      <c r="W16" s="19">
        <v>3</v>
      </c>
      <c r="X16" s="28">
        <f t="shared" si="1"/>
        <v>3</v>
      </c>
      <c r="Y16" s="3" t="s">
        <v>239</v>
      </c>
      <c r="Z16" s="3" t="s">
        <v>140</v>
      </c>
      <c r="AA16" s="3" t="s">
        <v>137</v>
      </c>
      <c r="AB16" s="134" t="s">
        <v>139</v>
      </c>
      <c r="AC16" s="142" t="s">
        <v>233</v>
      </c>
    </row>
    <row r="17" spans="1:29" ht="70.5" customHeight="1" x14ac:dyDescent="0.3">
      <c r="A17" s="108">
        <v>11</v>
      </c>
      <c r="B17" s="210"/>
      <c r="C17" s="213"/>
      <c r="D17" s="5" t="s">
        <v>93</v>
      </c>
      <c r="E17" s="5" t="s">
        <v>94</v>
      </c>
      <c r="F17" s="5" t="s">
        <v>141</v>
      </c>
      <c r="G17" s="5" t="s">
        <v>44</v>
      </c>
      <c r="H17" s="60" t="s">
        <v>41</v>
      </c>
      <c r="I17" s="64">
        <v>3</v>
      </c>
      <c r="J17" s="32" t="str">
        <f>IF(I17=1,"RARO",IF(I17=2,"IMPROBABLE",IF(I17=3,"POSIBLE",IF(I17=4,"PROBABLE",IF(I17=5,"CASI SEGURO",null)))))</f>
        <v>POSIBLE</v>
      </c>
      <c r="K17" s="59" t="str">
        <f>IF(L17=1,"INSIGNIFICANTE",IF(L17=2,"MENOR",IF(L17=3,"MODERADO",IF(L17=4,"MAYOR",IF(L17=5,"CATASTRÓFICO",null)))))</f>
        <v>MAYOR</v>
      </c>
      <c r="L17" s="37">
        <v>4</v>
      </c>
      <c r="M17" s="36">
        <f t="shared" si="0"/>
        <v>12</v>
      </c>
      <c r="N17" s="24" t="s">
        <v>42</v>
      </c>
      <c r="O17" s="29" t="s">
        <v>142</v>
      </c>
      <c r="P17" s="2" t="s">
        <v>43</v>
      </c>
      <c r="Q17" s="2"/>
      <c r="R17" s="2" t="s">
        <v>41</v>
      </c>
      <c r="S17" s="2" t="s">
        <v>41</v>
      </c>
      <c r="T17" s="2" t="s">
        <v>41</v>
      </c>
      <c r="U17" s="111" t="s">
        <v>50</v>
      </c>
      <c r="V17" s="19">
        <v>1</v>
      </c>
      <c r="W17" s="19">
        <v>2</v>
      </c>
      <c r="X17" s="28">
        <f t="shared" si="1"/>
        <v>2</v>
      </c>
      <c r="Y17" s="3" t="s">
        <v>143</v>
      </c>
      <c r="Z17" s="3" t="s">
        <v>144</v>
      </c>
      <c r="AA17" s="3" t="s">
        <v>130</v>
      </c>
      <c r="AB17" s="134" t="s">
        <v>145</v>
      </c>
      <c r="AC17" s="142" t="s">
        <v>234</v>
      </c>
    </row>
    <row r="18" spans="1:29" ht="138.75" customHeight="1" x14ac:dyDescent="0.3">
      <c r="A18" s="108">
        <v>12</v>
      </c>
      <c r="B18" s="210"/>
      <c r="C18" s="213"/>
      <c r="D18" s="5" t="s">
        <v>240</v>
      </c>
      <c r="E18" s="5" t="s">
        <v>241</v>
      </c>
      <c r="F18" s="5" t="s">
        <v>146</v>
      </c>
      <c r="G18" s="5" t="s">
        <v>44</v>
      </c>
      <c r="H18" s="60" t="s">
        <v>41</v>
      </c>
      <c r="I18" s="64">
        <v>2</v>
      </c>
      <c r="J18" s="32" t="str">
        <f>IF(I18=1,"RARO",IF(I18=2,"IMPROBABLE",IF(I18=3,"POSIBLE",IF(I18=4,"PROBABLE",IF(I18=5,"CASI SEGURO",null)))))</f>
        <v>IMPROBABLE</v>
      </c>
      <c r="K18" s="59" t="str">
        <f>IF(L18=1,"INSIGNIFICANTE",IF(L18=2,"MENOR",IF(L18=3,"MODERADO",IF(L18=4,"MAYOR",IF(L18=5,"CATASTRÓFICO",null)))))</f>
        <v>CATASTRÓFICO</v>
      </c>
      <c r="L18" s="37">
        <v>5</v>
      </c>
      <c r="M18" s="36">
        <f>I18*L18</f>
        <v>10</v>
      </c>
      <c r="N18" s="24" t="s">
        <v>42</v>
      </c>
      <c r="O18" s="29" t="s">
        <v>288</v>
      </c>
      <c r="P18" s="2" t="s">
        <v>43</v>
      </c>
      <c r="Q18" s="2"/>
      <c r="R18" s="2" t="s">
        <v>47</v>
      </c>
      <c r="S18" s="2" t="s">
        <v>41</v>
      </c>
      <c r="T18" s="2" t="s">
        <v>41</v>
      </c>
      <c r="U18" s="111" t="s">
        <v>50</v>
      </c>
      <c r="V18" s="19">
        <v>1</v>
      </c>
      <c r="W18" s="19">
        <v>2</v>
      </c>
      <c r="X18" s="28">
        <f>V18*W18</f>
        <v>2</v>
      </c>
      <c r="Y18" s="3" t="s">
        <v>147</v>
      </c>
      <c r="Z18" s="3" t="s">
        <v>148</v>
      </c>
      <c r="AA18" s="3" t="s">
        <v>130</v>
      </c>
      <c r="AB18" s="134" t="s">
        <v>149</v>
      </c>
      <c r="AC18" s="142" t="s">
        <v>236</v>
      </c>
    </row>
    <row r="19" spans="1:29" ht="95.25" customHeight="1" thickBot="1" x14ac:dyDescent="0.35">
      <c r="A19" s="108">
        <v>13</v>
      </c>
      <c r="B19" s="211"/>
      <c r="C19" s="214"/>
      <c r="D19" s="109" t="s">
        <v>242</v>
      </c>
      <c r="E19" s="165" t="s">
        <v>95</v>
      </c>
      <c r="F19" s="165" t="s">
        <v>150</v>
      </c>
      <c r="G19" s="165" t="s">
        <v>44</v>
      </c>
      <c r="H19" s="110" t="s">
        <v>47</v>
      </c>
      <c r="I19" s="65">
        <v>2</v>
      </c>
      <c r="J19" s="68" t="str">
        <f>IF(I19=1,"RARO",IF(I19=2,"IMPROBABLE",IF(I19=3,"POSIBLE",IF(I19=4,"PROBABLE",IF(I19=5,"CASI SEGURO",null)))))</f>
        <v>IMPROBABLE</v>
      </c>
      <c r="K19" s="92" t="str">
        <f>IF(L19=1,"INSIGNIFICANTE",IF(L19=2,"MENOR",IF(L19=3,"MODERADO",IF(L19=4,"MAYOR",IF(L19=5,"CATASTRÓFICO",null)))))</f>
        <v>MAYOR</v>
      </c>
      <c r="L19" s="38">
        <v>4</v>
      </c>
      <c r="M19" s="93">
        <f>I19*L19</f>
        <v>8</v>
      </c>
      <c r="N19" s="33" t="s">
        <v>45</v>
      </c>
      <c r="O19" s="31" t="s">
        <v>289</v>
      </c>
      <c r="P19" s="26" t="s">
        <v>43</v>
      </c>
      <c r="Q19" s="26"/>
      <c r="R19" s="26" t="s">
        <v>41</v>
      </c>
      <c r="S19" s="26" t="s">
        <v>41</v>
      </c>
      <c r="T19" s="26" t="s">
        <v>41</v>
      </c>
      <c r="U19" s="146" t="s">
        <v>50</v>
      </c>
      <c r="V19" s="95">
        <v>1</v>
      </c>
      <c r="W19" s="95">
        <v>2</v>
      </c>
      <c r="X19" s="96">
        <f>V19*W19</f>
        <v>2</v>
      </c>
      <c r="Y19" s="149" t="s">
        <v>151</v>
      </c>
      <c r="Z19" s="149" t="s">
        <v>148</v>
      </c>
      <c r="AA19" s="149" t="s">
        <v>130</v>
      </c>
      <c r="AB19" s="166" t="s">
        <v>152</v>
      </c>
      <c r="AC19" s="167" t="s">
        <v>224</v>
      </c>
    </row>
    <row r="20" spans="1:29" ht="89.25" x14ac:dyDescent="0.3">
      <c r="A20" s="108">
        <v>14</v>
      </c>
      <c r="B20" s="209" t="s">
        <v>96</v>
      </c>
      <c r="C20" s="212" t="s">
        <v>170</v>
      </c>
      <c r="D20" s="106" t="s">
        <v>97</v>
      </c>
      <c r="E20" s="106" t="s">
        <v>280</v>
      </c>
      <c r="F20" s="106" t="s">
        <v>281</v>
      </c>
      <c r="G20" s="106" t="s">
        <v>83</v>
      </c>
      <c r="H20" s="107" t="s">
        <v>47</v>
      </c>
      <c r="I20" s="62">
        <v>3</v>
      </c>
      <c r="J20" s="63" t="str">
        <f>IF(I20=1,"RARO",IF(I20=2,"IMPROBABLE",IF(I20=3,"POSIBLE",IF(I20=4,"PROBABLE",IF(I20=5,"CASI SEGURO",null)))))</f>
        <v>POSIBLE</v>
      </c>
      <c r="K20" s="85" t="str">
        <f>IF(L20=1,"INSIGNIFICANTE",IF(L20=2,"MENOR",IF(L20=3,"MODERADO",IF(L20=4,"MAYOR",IF(L20=5,"CATASTRÓFICO",null)))))</f>
        <v>MODERADO</v>
      </c>
      <c r="L20" s="86">
        <v>3</v>
      </c>
      <c r="M20" s="86">
        <f t="shared" si="0"/>
        <v>9</v>
      </c>
      <c r="N20" s="23" t="s">
        <v>45</v>
      </c>
      <c r="O20" s="97" t="s">
        <v>282</v>
      </c>
      <c r="P20" s="22" t="s">
        <v>43</v>
      </c>
      <c r="Q20" s="22"/>
      <c r="R20" s="22" t="s">
        <v>41</v>
      </c>
      <c r="S20" s="22" t="s">
        <v>41</v>
      </c>
      <c r="T20" s="22" t="s">
        <v>41</v>
      </c>
      <c r="U20" s="148" t="s">
        <v>171</v>
      </c>
      <c r="V20" s="89">
        <v>2</v>
      </c>
      <c r="W20" s="89">
        <v>2</v>
      </c>
      <c r="X20" s="90">
        <f t="shared" si="1"/>
        <v>4</v>
      </c>
      <c r="Y20" s="83" t="s">
        <v>243</v>
      </c>
      <c r="Z20" s="83" t="s">
        <v>172</v>
      </c>
      <c r="AA20" s="83" t="s">
        <v>173</v>
      </c>
      <c r="AB20" s="135" t="s">
        <v>174</v>
      </c>
      <c r="AC20" s="138" t="s">
        <v>237</v>
      </c>
    </row>
    <row r="21" spans="1:29" ht="72" customHeight="1" x14ac:dyDescent="0.3">
      <c r="A21" s="108">
        <v>15</v>
      </c>
      <c r="B21" s="210"/>
      <c r="C21" s="213"/>
      <c r="D21" s="2" t="s">
        <v>98</v>
      </c>
      <c r="E21" s="2" t="s">
        <v>283</v>
      </c>
      <c r="F21" s="2" t="s">
        <v>284</v>
      </c>
      <c r="G21" s="2" t="s">
        <v>40</v>
      </c>
      <c r="H21" s="82" t="s">
        <v>47</v>
      </c>
      <c r="I21" s="64">
        <v>3</v>
      </c>
      <c r="J21" s="32" t="str">
        <f>IF(I21=1,"RARO",IF(I21=2,"IMPROBABLE",IF(I21=3,"POSIBLE",IF(I21=4,"PROBABLE",IF(I21=5,"CASI SEGURO",null)))))</f>
        <v>POSIBLE</v>
      </c>
      <c r="K21" s="59" t="str">
        <f>IF(L21=1,"INSIGNIFICANTE",IF(L21=2,"MENOR",IF(L21=3,"MODERADO",IF(L21=4,"MAYOR",IF(L21=5,"CATASTRÓFICO",null)))))</f>
        <v>MODERADO</v>
      </c>
      <c r="L21" s="37">
        <v>3</v>
      </c>
      <c r="M21" s="36">
        <f>I21*L21</f>
        <v>9</v>
      </c>
      <c r="N21" s="24" t="s">
        <v>45</v>
      </c>
      <c r="O21" s="29" t="s">
        <v>285</v>
      </c>
      <c r="P21" s="2" t="s">
        <v>43</v>
      </c>
      <c r="Q21" s="2"/>
      <c r="R21" s="3" t="s">
        <v>41</v>
      </c>
      <c r="S21" s="3" t="s">
        <v>41</v>
      </c>
      <c r="T21" s="3" t="s">
        <v>41</v>
      </c>
      <c r="U21" s="81" t="s">
        <v>175</v>
      </c>
      <c r="V21" s="19">
        <v>3</v>
      </c>
      <c r="W21" s="19">
        <v>2</v>
      </c>
      <c r="X21" s="28">
        <f>V21*W21</f>
        <v>6</v>
      </c>
      <c r="Y21" s="2" t="s">
        <v>177</v>
      </c>
      <c r="Z21" s="2" t="s">
        <v>176</v>
      </c>
      <c r="AA21" s="2" t="s">
        <v>178</v>
      </c>
      <c r="AB21" s="133" t="s">
        <v>179</v>
      </c>
      <c r="AC21" s="139" t="s">
        <v>223</v>
      </c>
    </row>
    <row r="22" spans="1:29" ht="90" customHeight="1" thickBot="1" x14ac:dyDescent="0.35">
      <c r="A22" s="108">
        <v>16</v>
      </c>
      <c r="B22" s="211"/>
      <c r="C22" s="214"/>
      <c r="D22" s="26" t="s">
        <v>180</v>
      </c>
      <c r="E22" s="26" t="s">
        <v>181</v>
      </c>
      <c r="F22" s="26" t="s">
        <v>182</v>
      </c>
      <c r="G22" s="26" t="s">
        <v>83</v>
      </c>
      <c r="H22" s="104" t="s">
        <v>41</v>
      </c>
      <c r="I22" s="65">
        <v>2</v>
      </c>
      <c r="J22" s="68" t="str">
        <f>IF(I22=1,"RARO",IF(I22=2,"IMPROBABLE",IF(I22=3,"POSIBLE",IF(I22=4,"PROBABLE",IF(I22=5,"CASI SEGURO",null)))))</f>
        <v>IMPROBABLE</v>
      </c>
      <c r="K22" s="92" t="str">
        <f>IF(L22=1,"INSIGNIFICANTE",IF(L22=2,"MENOR",IF(L22=3,"MODERADO",IF(L22=4,"MAYOR",IF(L22=5,"CATASTRÓFICO",null)))))</f>
        <v>MAYOR</v>
      </c>
      <c r="L22" s="38">
        <v>4</v>
      </c>
      <c r="M22" s="93">
        <f>I22*L22</f>
        <v>8</v>
      </c>
      <c r="N22" s="33" t="s">
        <v>45</v>
      </c>
      <c r="O22" s="31" t="s">
        <v>286</v>
      </c>
      <c r="P22" s="26" t="s">
        <v>43</v>
      </c>
      <c r="Q22" s="26"/>
      <c r="R22" s="26" t="s">
        <v>41</v>
      </c>
      <c r="S22" s="26" t="s">
        <v>41</v>
      </c>
      <c r="T22" s="26" t="s">
        <v>41</v>
      </c>
      <c r="U22" s="94" t="s">
        <v>90</v>
      </c>
      <c r="V22" s="95">
        <v>1</v>
      </c>
      <c r="W22" s="95">
        <v>3</v>
      </c>
      <c r="X22" s="96">
        <f>V22*W22</f>
        <v>3</v>
      </c>
      <c r="Y22" s="26" t="s">
        <v>245</v>
      </c>
      <c r="Z22" s="26" t="s">
        <v>183</v>
      </c>
      <c r="AA22" s="26" t="s">
        <v>178</v>
      </c>
      <c r="AB22" s="130" t="s">
        <v>246</v>
      </c>
      <c r="AC22" s="140" t="s">
        <v>222</v>
      </c>
    </row>
    <row r="23" spans="1:29" ht="156.75" customHeight="1" thickBot="1" x14ac:dyDescent="0.35">
      <c r="A23" s="108">
        <v>17</v>
      </c>
      <c r="B23" s="185" t="s">
        <v>99</v>
      </c>
      <c r="C23" s="112" t="s">
        <v>128</v>
      </c>
      <c r="D23" s="22" t="s">
        <v>163</v>
      </c>
      <c r="E23" s="22" t="s">
        <v>164</v>
      </c>
      <c r="F23" s="22" t="s">
        <v>165</v>
      </c>
      <c r="G23" s="22" t="s">
        <v>40</v>
      </c>
      <c r="H23" s="105" t="s">
        <v>47</v>
      </c>
      <c r="I23" s="62">
        <v>2</v>
      </c>
      <c r="J23" s="63" t="str">
        <f>IF(I23=1,"RARO",IF(I23=2,"IMPROBABLE",IF(I23=3,"POSIBLE",IF(I23=4,"PROBABLE",IF(I23=5,"CASI SEGURO",null)))))</f>
        <v>IMPROBABLE</v>
      </c>
      <c r="K23" s="85" t="str">
        <f>IF(L23=1,"INSIGNIFICANTE",IF(L23=2,"MENOR",IF(L23=3,"MODERADO",IF(L23=4,"MAYOR",IF(L23=5,"CATASTRÓFICO",null)))))</f>
        <v>MODERADO</v>
      </c>
      <c r="L23" s="86">
        <v>3</v>
      </c>
      <c r="M23" s="86">
        <f t="shared" ref="M23:M29" si="2">I23*L23</f>
        <v>6</v>
      </c>
      <c r="N23" s="23" t="s">
        <v>45</v>
      </c>
      <c r="O23" s="87" t="s">
        <v>166</v>
      </c>
      <c r="P23" s="83" t="s">
        <v>43</v>
      </c>
      <c r="Q23" s="83"/>
      <c r="R23" s="83" t="s">
        <v>41</v>
      </c>
      <c r="S23" s="83" t="s">
        <v>41</v>
      </c>
      <c r="T23" s="83" t="s">
        <v>41</v>
      </c>
      <c r="U23" s="111" t="s">
        <v>50</v>
      </c>
      <c r="V23" s="89">
        <v>1</v>
      </c>
      <c r="W23" s="89">
        <v>2</v>
      </c>
      <c r="X23" s="90">
        <f t="shared" ref="X23:X29" si="3">V23*W23</f>
        <v>2</v>
      </c>
      <c r="Y23" s="22" t="s">
        <v>244</v>
      </c>
      <c r="Z23" s="22" t="s">
        <v>167</v>
      </c>
      <c r="AA23" s="22" t="s">
        <v>168</v>
      </c>
      <c r="AB23" s="132" t="s">
        <v>169</v>
      </c>
      <c r="AC23" s="138" t="s">
        <v>221</v>
      </c>
    </row>
    <row r="24" spans="1:29" ht="137.25" customHeight="1" thickBot="1" x14ac:dyDescent="0.35">
      <c r="A24" s="108">
        <v>18</v>
      </c>
      <c r="B24" s="186" t="s">
        <v>100</v>
      </c>
      <c r="C24" s="117" t="s">
        <v>101</v>
      </c>
      <c r="D24" s="127" t="s">
        <v>102</v>
      </c>
      <c r="E24" s="118" t="s">
        <v>184</v>
      </c>
      <c r="F24" s="118" t="s">
        <v>185</v>
      </c>
      <c r="G24" s="118" t="s">
        <v>84</v>
      </c>
      <c r="H24" s="119" t="s">
        <v>47</v>
      </c>
      <c r="I24" s="120">
        <v>4</v>
      </c>
      <c r="J24" s="121" t="str">
        <f>IF(I24=1,"RARO",IF(I24=2,"IMPROBABLE",IF(I24=3,"POSIBLE",IF(I24=4,"PROBABLE",IF(I24=5,"CASI SEGURO",null)))))</f>
        <v>PROBABLE</v>
      </c>
      <c r="K24" s="122" t="str">
        <f>IF(L24=1,"INSIGNIFICANTE",IF(L24=2,"MENOR",IF(L24=3,"MODERADO",IF(L24=4,"MAYOR",IF(L24=5,"CATASTRÓFICO",null)))))</f>
        <v>MAYOR</v>
      </c>
      <c r="L24" s="123">
        <v>4</v>
      </c>
      <c r="M24" s="123">
        <f t="shared" si="2"/>
        <v>16</v>
      </c>
      <c r="N24" s="124" t="s">
        <v>42</v>
      </c>
      <c r="O24" s="128" t="s">
        <v>247</v>
      </c>
      <c r="P24" s="118" t="s">
        <v>43</v>
      </c>
      <c r="Q24" s="118"/>
      <c r="R24" s="118" t="s">
        <v>41</v>
      </c>
      <c r="S24" s="118" t="s">
        <v>41</v>
      </c>
      <c r="T24" s="118" t="s">
        <v>41</v>
      </c>
      <c r="U24" s="129" t="s">
        <v>186</v>
      </c>
      <c r="V24" s="125">
        <v>2</v>
      </c>
      <c r="W24" s="125">
        <v>3</v>
      </c>
      <c r="X24" s="126">
        <f t="shared" si="3"/>
        <v>6</v>
      </c>
      <c r="Y24" s="118" t="s">
        <v>248</v>
      </c>
      <c r="Z24" s="118" t="s">
        <v>172</v>
      </c>
      <c r="AA24" s="118" t="s">
        <v>178</v>
      </c>
      <c r="AB24" s="136" t="s">
        <v>187</v>
      </c>
      <c r="AC24" s="143" t="s">
        <v>220</v>
      </c>
    </row>
    <row r="25" spans="1:29" ht="68.25" customHeight="1" x14ac:dyDescent="0.3">
      <c r="A25" s="108">
        <v>19</v>
      </c>
      <c r="B25" s="205" t="s">
        <v>103</v>
      </c>
      <c r="C25" s="207" t="s">
        <v>104</v>
      </c>
      <c r="D25" s="168" t="s">
        <v>188</v>
      </c>
      <c r="E25" s="168" t="s">
        <v>189</v>
      </c>
      <c r="F25" s="22" t="s">
        <v>194</v>
      </c>
      <c r="G25" s="169" t="s">
        <v>84</v>
      </c>
      <c r="H25" s="170" t="s">
        <v>41</v>
      </c>
      <c r="I25" s="62">
        <v>3</v>
      </c>
      <c r="J25" s="63" t="str">
        <f>IF(I25=1,"RARO",IF(I25=2,"IMPROBABLE",IF(I25=3,"POSIBLE",IF(I25=4,"PROBABLE",IF(I25=5,"CASI SEGURO",null)))))</f>
        <v>POSIBLE</v>
      </c>
      <c r="K25" s="85" t="str">
        <f>IF(L25=1,"INSIGNIFICANTE",IF(L25=2,"MENOR",IF(L25=3,"MODERADO",IF(L25=4,"MAYOR",IF(L25=5,"CATASTRÓFICO",null)))))</f>
        <v>CATASTRÓFICO</v>
      </c>
      <c r="L25" s="86">
        <v>5</v>
      </c>
      <c r="M25" s="86">
        <f t="shared" si="2"/>
        <v>15</v>
      </c>
      <c r="N25" s="99" t="s">
        <v>42</v>
      </c>
      <c r="O25" s="171" t="s">
        <v>195</v>
      </c>
      <c r="P25" s="22" t="s">
        <v>43</v>
      </c>
      <c r="Q25" s="22"/>
      <c r="R25" s="22" t="s">
        <v>41</v>
      </c>
      <c r="S25" s="22" t="s">
        <v>41</v>
      </c>
      <c r="T25" s="22" t="s">
        <v>41</v>
      </c>
      <c r="U25" s="88" t="s">
        <v>90</v>
      </c>
      <c r="V25" s="89">
        <v>1</v>
      </c>
      <c r="W25" s="172">
        <v>3</v>
      </c>
      <c r="X25" s="90">
        <f t="shared" si="3"/>
        <v>3</v>
      </c>
      <c r="Y25" s="22" t="s">
        <v>196</v>
      </c>
      <c r="Z25" s="22" t="s">
        <v>256</v>
      </c>
      <c r="AA25" s="22" t="s">
        <v>67</v>
      </c>
      <c r="AB25" s="132" t="s">
        <v>197</v>
      </c>
      <c r="AC25" s="138" t="s">
        <v>219</v>
      </c>
    </row>
    <row r="26" spans="1:29" ht="58.5" customHeight="1" x14ac:dyDescent="0.3">
      <c r="A26" s="108">
        <v>20</v>
      </c>
      <c r="B26" s="215"/>
      <c r="C26" s="216"/>
      <c r="D26" s="113" t="s">
        <v>190</v>
      </c>
      <c r="E26" s="113" t="s">
        <v>191</v>
      </c>
      <c r="F26" s="114" t="s">
        <v>194</v>
      </c>
      <c r="G26" s="9" t="s">
        <v>84</v>
      </c>
      <c r="H26" s="115" t="s">
        <v>47</v>
      </c>
      <c r="I26" s="64">
        <v>3</v>
      </c>
      <c r="J26" s="32" t="str">
        <f>IF(I26=1,"RARO",IF(I26=2,"IMPROBABLE",IF(I26=3,"POSIBLE",IF(I26=4,"PROBABLE",IF(I26=5,"CASI SEGURO",null)))))</f>
        <v>POSIBLE</v>
      </c>
      <c r="K26" s="59" t="str">
        <f>IF(L26=1,"INSIGNIFICANTE",IF(L26=2,"MENOR",IF(L26=3,"MODERADO",IF(L26=4,"MAYOR",IF(L26=5,"CATASTRÓFICO",null)))))</f>
        <v>MODERADO</v>
      </c>
      <c r="L26" s="37">
        <v>3</v>
      </c>
      <c r="M26" s="36">
        <f t="shared" si="2"/>
        <v>9</v>
      </c>
      <c r="N26" s="35" t="s">
        <v>45</v>
      </c>
      <c r="O26" s="116" t="s">
        <v>198</v>
      </c>
      <c r="P26" s="2" t="s">
        <v>43</v>
      </c>
      <c r="Q26" s="2"/>
      <c r="R26" s="2" t="s">
        <v>41</v>
      </c>
      <c r="S26" s="2" t="s">
        <v>41</v>
      </c>
      <c r="T26" s="2" t="s">
        <v>41</v>
      </c>
      <c r="U26" s="111" t="s">
        <v>50</v>
      </c>
      <c r="V26" s="19">
        <v>1</v>
      </c>
      <c r="W26" s="21">
        <v>2</v>
      </c>
      <c r="X26" s="28">
        <f t="shared" si="3"/>
        <v>2</v>
      </c>
      <c r="Y26" s="2" t="s">
        <v>196</v>
      </c>
      <c r="Z26" s="184" t="s">
        <v>256</v>
      </c>
      <c r="AA26" s="2" t="s">
        <v>67</v>
      </c>
      <c r="AB26" s="133" t="s">
        <v>202</v>
      </c>
      <c r="AC26" s="141" t="s">
        <v>219</v>
      </c>
    </row>
    <row r="27" spans="1:29" ht="95.25" customHeight="1" x14ac:dyDescent="0.3">
      <c r="A27" s="108">
        <v>21</v>
      </c>
      <c r="B27" s="215"/>
      <c r="C27" s="216"/>
      <c r="D27" s="113" t="s">
        <v>257</v>
      </c>
      <c r="E27" s="113" t="s">
        <v>258</v>
      </c>
      <c r="F27" s="114" t="s">
        <v>194</v>
      </c>
      <c r="G27" s="9" t="s">
        <v>84</v>
      </c>
      <c r="H27" s="61" t="s">
        <v>41</v>
      </c>
      <c r="I27" s="64">
        <v>1</v>
      </c>
      <c r="J27" s="32" t="str">
        <f>IF(I27=1,"RARO",IF(I27=2,"IMPROBABLE",IF(I27=3,"POSIBLE",IF(I27=4,"PROBABLE",IF(I27=5,"CASI SEGURO",null)))))</f>
        <v>RARO</v>
      </c>
      <c r="K27" s="59" t="str">
        <f>IF(L27=1,"INSIGNIFICANTE",IF(L27=2,"MENOR",IF(L27=3,"MODERADO",IF(L27=4,"MAYOR",IF(L27=5,"CATASTRÓFICO",null)))))</f>
        <v>CATASTRÓFICO</v>
      </c>
      <c r="L27" s="37">
        <v>5</v>
      </c>
      <c r="M27" s="36">
        <f t="shared" si="2"/>
        <v>5</v>
      </c>
      <c r="N27" s="24" t="s">
        <v>45</v>
      </c>
      <c r="O27" s="116" t="s">
        <v>199</v>
      </c>
      <c r="P27" s="2" t="s">
        <v>43</v>
      </c>
      <c r="Q27" s="2"/>
      <c r="R27" s="2" t="s">
        <v>41</v>
      </c>
      <c r="S27" s="2" t="s">
        <v>41</v>
      </c>
      <c r="T27" s="2" t="s">
        <v>41</v>
      </c>
      <c r="U27" s="81" t="s">
        <v>90</v>
      </c>
      <c r="V27" s="19">
        <v>1</v>
      </c>
      <c r="W27" s="21">
        <v>3</v>
      </c>
      <c r="X27" s="28">
        <f t="shared" si="3"/>
        <v>3</v>
      </c>
      <c r="Y27" s="29" t="s">
        <v>203</v>
      </c>
      <c r="Z27" s="184" t="s">
        <v>256</v>
      </c>
      <c r="AA27" s="2" t="s">
        <v>67</v>
      </c>
      <c r="AB27" s="133" t="s">
        <v>259</v>
      </c>
      <c r="AC27" s="141" t="s">
        <v>219</v>
      </c>
    </row>
    <row r="28" spans="1:29" ht="66" customHeight="1" x14ac:dyDescent="0.3">
      <c r="A28" s="108">
        <v>22</v>
      </c>
      <c r="B28" s="215"/>
      <c r="C28" s="216"/>
      <c r="D28" s="113" t="s">
        <v>260</v>
      </c>
      <c r="E28" s="113" t="s">
        <v>192</v>
      </c>
      <c r="F28" s="114" t="s">
        <v>194</v>
      </c>
      <c r="G28" s="9" t="s">
        <v>84</v>
      </c>
      <c r="H28" s="61" t="s">
        <v>41</v>
      </c>
      <c r="I28" s="64">
        <v>3</v>
      </c>
      <c r="J28" s="32" t="str">
        <f>IF(I28=1,"RARO",IF(I28=2,"IMPROBABLE",IF(I28=3,"POSIBLE",IF(I28=4,"PROBABLE",IF(I28=5,"CASI SEGURO",null)))))</f>
        <v>POSIBLE</v>
      </c>
      <c r="K28" s="59" t="str">
        <f>IF(L28=1,"INSIGNIFICANTE",IF(L28=2,"MENOR",IF(L28=3,"MODERADO",IF(L28=4,"MAYOR",IF(L28=5,"CATASTRÓFICO",null)))))</f>
        <v>MAYOR</v>
      </c>
      <c r="L28" s="37">
        <v>4</v>
      </c>
      <c r="M28" s="36">
        <f t="shared" si="2"/>
        <v>12</v>
      </c>
      <c r="N28" s="24" t="s">
        <v>42</v>
      </c>
      <c r="O28" s="116" t="s">
        <v>200</v>
      </c>
      <c r="P28" s="2" t="s">
        <v>43</v>
      </c>
      <c r="Q28" s="2"/>
      <c r="R28" s="2" t="s">
        <v>41</v>
      </c>
      <c r="S28" s="2" t="s">
        <v>41</v>
      </c>
      <c r="T28" s="2" t="s">
        <v>41</v>
      </c>
      <c r="U28" s="111" t="s">
        <v>50</v>
      </c>
      <c r="V28" s="19">
        <v>1</v>
      </c>
      <c r="W28" s="21">
        <v>2</v>
      </c>
      <c r="X28" s="28">
        <f t="shared" si="3"/>
        <v>2</v>
      </c>
      <c r="Y28" s="29" t="s">
        <v>205</v>
      </c>
      <c r="Z28" s="184" t="s">
        <v>256</v>
      </c>
      <c r="AA28" s="2" t="s">
        <v>67</v>
      </c>
      <c r="AB28" s="133" t="s">
        <v>204</v>
      </c>
      <c r="AC28" s="141" t="s">
        <v>219</v>
      </c>
    </row>
    <row r="29" spans="1:29" ht="64.5" customHeight="1" thickBot="1" x14ac:dyDescent="0.35">
      <c r="A29" s="108">
        <v>23</v>
      </c>
      <c r="B29" s="206"/>
      <c r="C29" s="208"/>
      <c r="D29" s="173" t="s">
        <v>206</v>
      </c>
      <c r="E29" s="173" t="s">
        <v>193</v>
      </c>
      <c r="F29" s="144" t="s">
        <v>194</v>
      </c>
      <c r="G29" s="174" t="s">
        <v>84</v>
      </c>
      <c r="H29" s="175" t="s">
        <v>41</v>
      </c>
      <c r="I29" s="65">
        <v>3</v>
      </c>
      <c r="J29" s="68" t="str">
        <f>IF(I29=1,"RARO",IF(I29=2,"IMPROBABLE",IF(I29=3,"POSIBLE",IF(I29=4,"PROBABLE",IF(I29=5,"CASI SEGURO",null)))))</f>
        <v>POSIBLE</v>
      </c>
      <c r="K29" s="92" t="str">
        <f>IF(L29=1,"INSIGNIFICANTE",IF(L29=2,"MENOR",IF(L29=3,"MODERADO",IF(L29=4,"MAYOR",IF(L29=5,"CATASTRÓFICO",null)))))</f>
        <v>MAYOR</v>
      </c>
      <c r="L29" s="38">
        <v>4</v>
      </c>
      <c r="M29" s="93">
        <f t="shared" si="2"/>
        <v>12</v>
      </c>
      <c r="N29" s="33" t="s">
        <v>42</v>
      </c>
      <c r="O29" s="176" t="s">
        <v>201</v>
      </c>
      <c r="P29" s="26" t="s">
        <v>43</v>
      </c>
      <c r="Q29" s="26"/>
      <c r="R29" s="26" t="s">
        <v>41</v>
      </c>
      <c r="S29" s="26" t="s">
        <v>41</v>
      </c>
      <c r="T29" s="26" t="s">
        <v>41</v>
      </c>
      <c r="U29" s="146" t="s">
        <v>50</v>
      </c>
      <c r="V29" s="95">
        <v>1</v>
      </c>
      <c r="W29" s="177">
        <v>2</v>
      </c>
      <c r="X29" s="96">
        <f t="shared" si="3"/>
        <v>2</v>
      </c>
      <c r="Y29" s="31" t="s">
        <v>261</v>
      </c>
      <c r="Z29" s="184" t="s">
        <v>256</v>
      </c>
      <c r="AA29" s="26" t="s">
        <v>67</v>
      </c>
      <c r="AB29" s="130" t="s">
        <v>207</v>
      </c>
      <c r="AC29" s="145" t="s">
        <v>219</v>
      </c>
    </row>
    <row r="30" spans="1:29" ht="103.5" customHeight="1" x14ac:dyDescent="0.3">
      <c r="A30" s="108">
        <v>24</v>
      </c>
      <c r="B30" s="205" t="s">
        <v>105</v>
      </c>
      <c r="C30" s="207" t="s">
        <v>270</v>
      </c>
      <c r="D30" s="22" t="s">
        <v>208</v>
      </c>
      <c r="E30" s="22" t="s">
        <v>272</v>
      </c>
      <c r="F30" s="22" t="s">
        <v>273</v>
      </c>
      <c r="G30" s="22" t="s">
        <v>84</v>
      </c>
      <c r="H30" s="105" t="s">
        <v>47</v>
      </c>
      <c r="I30" s="62">
        <v>3</v>
      </c>
      <c r="J30" s="63" t="str">
        <f>IF(I30=1,"RARO",IF(I30=2,"IMPROBABLE",IF(I30=3,"POSIBLE",IF(I30=4,"PROBABLE",IF(I30=5,"CASI SEGURO",null)))))</f>
        <v>POSIBLE</v>
      </c>
      <c r="K30" s="85" t="str">
        <f>IF(L30=1,"INSIGNIFICANTE",IF(L30=2,"MENOR",IF(L30=3,"MODERADO",IF(L30=4,"MAYOR",IF(L30=5,"CATASTRÓFICO",null)))))</f>
        <v>MAYOR</v>
      </c>
      <c r="L30" s="86">
        <v>4</v>
      </c>
      <c r="M30" s="86">
        <f>I30*L30</f>
        <v>12</v>
      </c>
      <c r="N30" s="23" t="s">
        <v>42</v>
      </c>
      <c r="O30" s="97" t="s">
        <v>274</v>
      </c>
      <c r="P30" s="22" t="s">
        <v>43</v>
      </c>
      <c r="Q30" s="22"/>
      <c r="R30" s="22" t="s">
        <v>41</v>
      </c>
      <c r="S30" s="22" t="s">
        <v>41</v>
      </c>
      <c r="T30" s="22" t="s">
        <v>41</v>
      </c>
      <c r="U30" s="148" t="s">
        <v>50</v>
      </c>
      <c r="V30" s="89">
        <v>1</v>
      </c>
      <c r="W30" s="89">
        <v>2</v>
      </c>
      <c r="X30" s="90">
        <f>V30*W30</f>
        <v>2</v>
      </c>
      <c r="Y30" s="22" t="s">
        <v>212</v>
      </c>
      <c r="Z30" s="22" t="s">
        <v>211</v>
      </c>
      <c r="AA30" s="22" t="s">
        <v>67</v>
      </c>
      <c r="AB30" s="132" t="s">
        <v>217</v>
      </c>
      <c r="AC30" s="138" t="s">
        <v>275</v>
      </c>
    </row>
    <row r="31" spans="1:29" ht="115.5" customHeight="1" thickBot="1" x14ac:dyDescent="0.35">
      <c r="A31" s="108">
        <v>25</v>
      </c>
      <c r="B31" s="206"/>
      <c r="C31" s="208"/>
      <c r="D31" s="26" t="s">
        <v>209</v>
      </c>
      <c r="E31" s="26" t="s">
        <v>106</v>
      </c>
      <c r="F31" s="184" t="s">
        <v>273</v>
      </c>
      <c r="G31" s="26" t="s">
        <v>84</v>
      </c>
      <c r="H31" s="104" t="s">
        <v>41</v>
      </c>
      <c r="I31" s="65">
        <v>3</v>
      </c>
      <c r="J31" s="68" t="str">
        <f>IF(I31=1,"RARO",IF(I31=2,"IMPROBABLE",IF(I31=3,"POSIBLE",IF(I31=4,"PROBABLE",IF(I31=5,"CASI SEGURO",null)))))</f>
        <v>POSIBLE</v>
      </c>
      <c r="K31" s="92" t="str">
        <f>IF(L31=1,"INSIGNIFICANTE",IF(L31=2,"MENOR",IF(L31=3,"MODERADO",IF(L31=4,"MAYOR",IF(L31=5,"CATASTRÓFICO",null)))))</f>
        <v>MAYOR</v>
      </c>
      <c r="L31" s="38">
        <v>4</v>
      </c>
      <c r="M31" s="93">
        <f>I31*L31</f>
        <v>12</v>
      </c>
      <c r="N31" s="33" t="s">
        <v>42</v>
      </c>
      <c r="O31" s="31" t="s">
        <v>210</v>
      </c>
      <c r="P31" s="26" t="s">
        <v>43</v>
      </c>
      <c r="Q31" s="26"/>
      <c r="R31" s="26" t="s">
        <v>41</v>
      </c>
      <c r="S31" s="26" t="s">
        <v>41</v>
      </c>
      <c r="T31" s="26" t="s">
        <v>41</v>
      </c>
      <c r="U31" s="146" t="s">
        <v>50</v>
      </c>
      <c r="V31" s="95">
        <v>1</v>
      </c>
      <c r="W31" s="95">
        <v>2</v>
      </c>
      <c r="X31" s="96">
        <f>V31*W31</f>
        <v>2</v>
      </c>
      <c r="Y31" s="26" t="s">
        <v>276</v>
      </c>
      <c r="Z31" s="26" t="s">
        <v>211</v>
      </c>
      <c r="AA31" s="26" t="s">
        <v>67</v>
      </c>
      <c r="AB31" s="130" t="s">
        <v>218</v>
      </c>
      <c r="AC31" s="140" t="s">
        <v>277</v>
      </c>
    </row>
  </sheetData>
  <autoFilter ref="B5:AC31">
    <filterColumn colId="5" showButton="0"/>
    <filterColumn colId="7" showButton="0"/>
    <filterColumn colId="9" showButton="0"/>
    <filterColumn colId="11" showButton="0"/>
    <filterColumn colId="13" showButton="0"/>
    <filterColumn colId="14"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dataConsolidate>
    <dataRefs count="1">
      <dataRef ref="D59:D62" sheet="Mapa de riesgo  Institucional"/>
    </dataRefs>
  </dataConsolidate>
  <mergeCells count="37">
    <mergeCell ref="E5:E6"/>
    <mergeCell ref="O4:X4"/>
    <mergeCell ref="Y4:AC4"/>
    <mergeCell ref="U5:X5"/>
    <mergeCell ref="F5:F6"/>
    <mergeCell ref="I4:N4"/>
    <mergeCell ref="R5:T5"/>
    <mergeCell ref="A4:H4"/>
    <mergeCell ref="G5:H5"/>
    <mergeCell ref="M5:N5"/>
    <mergeCell ref="C5:C6"/>
    <mergeCell ref="B8:B9"/>
    <mergeCell ref="C8:C9"/>
    <mergeCell ref="B10:B12"/>
    <mergeCell ref="C10:C12"/>
    <mergeCell ref="X1:AC1"/>
    <mergeCell ref="X2:AC2"/>
    <mergeCell ref="X3:AC3"/>
    <mergeCell ref="B5:B6"/>
    <mergeCell ref="O5:Q5"/>
    <mergeCell ref="I5:J6"/>
    <mergeCell ref="K5:L6"/>
    <mergeCell ref="F1:W3"/>
    <mergeCell ref="A1:E3"/>
    <mergeCell ref="Y5:AB5"/>
    <mergeCell ref="A5:A6"/>
    <mergeCell ref="D5:D6"/>
    <mergeCell ref="B30:B31"/>
    <mergeCell ref="C30:C31"/>
    <mergeCell ref="B20:B22"/>
    <mergeCell ref="C20:C22"/>
    <mergeCell ref="B13:B14"/>
    <mergeCell ref="C13:C14"/>
    <mergeCell ref="B25:B29"/>
    <mergeCell ref="C25:C29"/>
    <mergeCell ref="C15:C19"/>
    <mergeCell ref="B15:B19"/>
  </mergeCells>
  <conditionalFormatting sqref="J7:J31">
    <cfRule type="containsText" dxfId="19" priority="12" operator="containsText" text="CASI SEGURO">
      <formula>NOT(ISERROR(SEARCH("CASI SEGURO",J7)))</formula>
    </cfRule>
    <cfRule type="containsText" dxfId="18" priority="13" operator="containsText" text="PROBABLE">
      <formula>NOT(ISERROR(SEARCH("PROBABLE",J7)))</formula>
    </cfRule>
    <cfRule type="containsText" dxfId="17" priority="14" operator="containsText" text="POSIBLE">
      <formula>NOT(ISERROR(SEARCH("POSIBLE",J7)))</formula>
    </cfRule>
    <cfRule type="containsText" dxfId="16" priority="15" operator="containsText" text="IMPROBABLE">
      <formula>NOT(ISERROR(SEARCH("IMPROBABLE",J7)))</formula>
    </cfRule>
    <cfRule type="containsText" dxfId="15" priority="16" operator="containsText" text="RARO">
      <formula>NOT(ISERROR(SEARCH("RARO",J7)))</formula>
    </cfRule>
    <cfRule type="containsText" dxfId="14" priority="17" operator="containsText" text="RARO">
      <formula>NOT(ISERROR(SEARCH("RARO",J7)))</formula>
    </cfRule>
    <cfRule type="containsText" dxfId="13" priority="18" operator="containsText" text="POSIBLE">
      <formula>NOT(ISERROR(SEARCH("POSIBLE",J7)))</formula>
    </cfRule>
  </conditionalFormatting>
  <conditionalFormatting sqref="N7:N31">
    <cfRule type="containsText" dxfId="12" priority="7" operator="containsText" text="ALTA">
      <formula>NOT(ISERROR(SEARCH("ALTA",N7)))</formula>
    </cfRule>
    <cfRule type="containsText" dxfId="11" priority="8" operator="containsText" text="ALTA">
      <formula>NOT(ISERROR(SEARCH("ALTA",N7)))</formula>
    </cfRule>
    <cfRule type="containsText" dxfId="10" priority="9" operator="containsText" text="BAJA">
      <formula>NOT(ISERROR(SEARCH("BAJA",N7)))</formula>
    </cfRule>
    <cfRule type="containsText" dxfId="9" priority="10" operator="containsText" text="EXTREMA">
      <formula>NOT(ISERROR(SEARCH("EXTREMA",N7)))</formula>
    </cfRule>
    <cfRule type="containsText" dxfId="8" priority="11" operator="containsText" text="MODERADA">
      <formula>NOT(ISERROR(SEARCH("MODERADA",N7)))</formula>
    </cfRule>
  </conditionalFormatting>
  <conditionalFormatting sqref="K7:K31">
    <cfRule type="containsText" dxfId="7" priority="2" operator="containsText" text="INSIGNIFICANTE">
      <formula>NOT(ISERROR(SEARCH("INSIGNIFICANTE",K7)))</formula>
    </cfRule>
    <cfRule type="containsText" dxfId="6" priority="3" operator="containsText" text="MENOR">
      <formula>NOT(ISERROR(SEARCH("MENOR",K7)))</formula>
    </cfRule>
    <cfRule type="containsText" dxfId="5" priority="4" operator="containsText" text="MODERADO">
      <formula>NOT(ISERROR(SEARCH("MODERADO",K7)))</formula>
    </cfRule>
    <cfRule type="containsText" dxfId="4" priority="5" operator="containsText" text="MAYOR">
      <formula>NOT(ISERROR(SEARCH("MAYOR",K7)))</formula>
    </cfRule>
    <cfRule type="containsText" dxfId="3" priority="6" operator="containsText" text="CATASTRÓFICO">
      <formula>NOT(ISERROR(SEARCH("CATASTRÓFICO",K7)))</formula>
    </cfRule>
  </conditionalFormatting>
  <printOptions horizontalCentered="1"/>
  <pageMargins left="0.98425196850393704" right="0.19685039370078741" top="0.39370078740157483" bottom="0.39370078740157483" header="0.19685039370078741" footer="0.19685039370078741"/>
  <pageSetup paperSize="5" scale="35" orientation="landscape" r:id="rId1"/>
  <rowBreaks count="1" manualBreakCount="1">
    <brk id="17"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E985D057-44FE-455A-929E-BC385E7C9A4F}">
            <xm:f>NOT(ISERROR(SEARCH('MATRIZ DE CALIFICACIÓN'!$F$3,J7)))</xm:f>
            <xm:f>'MATRIZ DE CALIFICACIÓN'!$F$3</xm:f>
            <x14:dxf>
              <fill>
                <patternFill>
                  <bgColor theme="9" tint="0.79998168889431442"/>
                </patternFill>
              </fill>
            </x14:dxf>
          </x14:cfRule>
          <x14:cfRule type="containsText" priority="20" operator="containsText" id="{7858301E-6BF0-46AB-87F6-A762C11EE7AB}">
            <xm:f>NOT(ISERROR(SEARCH('MATRIZ DE CALIFICACIÓN'!$F$3,J7)))</xm:f>
            <xm:f>'MATRIZ DE CALIFICACIÓN'!$F$3</xm:f>
            <x14:dxf>
              <font>
                <color rgb="FF9C0006"/>
              </font>
              <fill>
                <patternFill>
                  <bgColor rgb="FFFFC7CE"/>
                </patternFill>
              </fill>
            </x14:dxf>
          </x14:cfRule>
          <x14:cfRule type="containsText" priority="21" operator="containsText" id="{7324D81A-3CC8-4230-8CF0-B1210CE108F8}">
            <xm:f>NOT(ISERROR(SEARCH('MATRIZ DE CALIFICACIÓN'!$G$3,J7)))</xm:f>
            <xm:f>'MATRIZ DE CALIFICACIÓN'!$G$3</xm:f>
            <x14:dxf>
              <fill>
                <patternFill>
                  <bgColor theme="9" tint="0.79998168889431442"/>
                </patternFill>
              </fill>
            </x14:dxf>
          </x14:cfRule>
          <xm:sqref>J7:J31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'MATRIZ DE CALIFICACIÓN'!$I$3:$I$15</xm:f>
          </x14:formula1>
          <xm:sqref>G7:G31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12" sqref="G12"/>
    </sheetView>
  </sheetViews>
  <sheetFormatPr baseColWidth="10" defaultColWidth="11.42578125" defaultRowHeight="15" x14ac:dyDescent="0.25"/>
  <cols>
    <col min="1" max="1" width="14.140625" bestFit="1" customWidth="1"/>
    <col min="3" max="3" width="17.28515625" bestFit="1" customWidth="1"/>
    <col min="4" max="4" width="13.5703125" customWidth="1"/>
    <col min="6" max="6" width="8.7109375" customWidth="1"/>
    <col min="7" max="7" width="17" customWidth="1"/>
    <col min="8" max="8" width="13" bestFit="1" customWidth="1"/>
    <col min="9" max="9" width="35.42578125" customWidth="1"/>
    <col min="10" max="10" width="23.140625" customWidth="1"/>
    <col min="11" max="11" width="11.85546875" bestFit="1" customWidth="1"/>
  </cols>
  <sheetData>
    <row r="1" spans="1:10" ht="15.75" thickBot="1" x14ac:dyDescent="0.3">
      <c r="A1" s="273" t="s">
        <v>107</v>
      </c>
      <c r="B1" s="274"/>
      <c r="C1" s="274"/>
      <c r="D1" s="275"/>
    </row>
    <row r="2" spans="1:10" ht="17.25" thickBot="1" x14ac:dyDescent="0.35">
      <c r="A2" s="52" t="s">
        <v>108</v>
      </c>
      <c r="B2" s="53" t="s">
        <v>109</v>
      </c>
      <c r="C2" s="53" t="s">
        <v>110</v>
      </c>
      <c r="D2" s="54" t="s">
        <v>111</v>
      </c>
      <c r="F2" s="276" t="s">
        <v>108</v>
      </c>
      <c r="G2" s="276"/>
      <c r="I2" s="277" t="s">
        <v>112</v>
      </c>
      <c r="J2" s="278"/>
    </row>
    <row r="3" spans="1:10" ht="16.5" x14ac:dyDescent="0.3">
      <c r="A3" s="50">
        <v>1</v>
      </c>
      <c r="B3" s="51">
        <v>3</v>
      </c>
      <c r="C3" s="51">
        <f t="shared" ref="C3:C27" si="0">A3*B3</f>
        <v>3</v>
      </c>
      <c r="D3" s="66" t="s">
        <v>113</v>
      </c>
      <c r="F3" s="56">
        <v>1</v>
      </c>
      <c r="G3" s="57" t="s">
        <v>114</v>
      </c>
      <c r="I3" s="69" t="s">
        <v>83</v>
      </c>
      <c r="J3" s="72" t="s">
        <v>115</v>
      </c>
    </row>
    <row r="4" spans="1:10" ht="16.5" x14ac:dyDescent="0.3">
      <c r="A4" s="45">
        <v>4</v>
      </c>
      <c r="B4" s="39">
        <v>1</v>
      </c>
      <c r="C4" s="40">
        <f t="shared" si="0"/>
        <v>4</v>
      </c>
      <c r="D4" s="43" t="s">
        <v>113</v>
      </c>
      <c r="F4" s="56">
        <v>2</v>
      </c>
      <c r="G4" s="19" t="s">
        <v>116</v>
      </c>
      <c r="I4" s="70" t="s">
        <v>58</v>
      </c>
      <c r="J4" s="73" t="s">
        <v>115</v>
      </c>
    </row>
    <row r="5" spans="1:10" ht="16.5" x14ac:dyDescent="0.3">
      <c r="A5" s="45">
        <v>3</v>
      </c>
      <c r="B5" s="39">
        <v>2</v>
      </c>
      <c r="C5" s="40">
        <f t="shared" si="0"/>
        <v>6</v>
      </c>
      <c r="D5" s="43" t="s">
        <v>113</v>
      </c>
      <c r="F5" s="56">
        <v>3</v>
      </c>
      <c r="G5" s="58" t="s">
        <v>117</v>
      </c>
      <c r="I5" s="70" t="s">
        <v>84</v>
      </c>
      <c r="J5" s="73" t="s">
        <v>115</v>
      </c>
    </row>
    <row r="6" spans="1:10" ht="16.5" x14ac:dyDescent="0.3">
      <c r="A6" s="45">
        <v>2</v>
      </c>
      <c r="B6" s="39">
        <v>3</v>
      </c>
      <c r="C6" s="40">
        <f t="shared" si="0"/>
        <v>6</v>
      </c>
      <c r="D6" s="43" t="s">
        <v>113</v>
      </c>
      <c r="F6" s="56">
        <v>4</v>
      </c>
      <c r="G6" s="16" t="s">
        <v>118</v>
      </c>
      <c r="I6" s="70" t="s">
        <v>40</v>
      </c>
      <c r="J6" s="73" t="s">
        <v>115</v>
      </c>
    </row>
    <row r="7" spans="1:10" ht="16.5" x14ac:dyDescent="0.3">
      <c r="A7" s="45">
        <v>2</v>
      </c>
      <c r="B7" s="39">
        <v>5</v>
      </c>
      <c r="C7" s="40">
        <f t="shared" si="0"/>
        <v>10</v>
      </c>
      <c r="D7" s="46" t="s">
        <v>42</v>
      </c>
      <c r="F7" s="56">
        <v>5</v>
      </c>
      <c r="G7" s="55" t="s">
        <v>119</v>
      </c>
      <c r="I7" s="70" t="s">
        <v>44</v>
      </c>
      <c r="J7" s="73" t="s">
        <v>115</v>
      </c>
    </row>
    <row r="8" spans="1:10" ht="16.5" x14ac:dyDescent="0.3">
      <c r="A8" s="45">
        <v>3</v>
      </c>
      <c r="B8" s="39">
        <v>4</v>
      </c>
      <c r="C8" s="40">
        <f t="shared" si="0"/>
        <v>12</v>
      </c>
      <c r="D8" s="46" t="s">
        <v>42</v>
      </c>
      <c r="I8" s="70" t="s">
        <v>120</v>
      </c>
      <c r="J8" s="73" t="s">
        <v>115</v>
      </c>
    </row>
    <row r="9" spans="1:10" ht="16.5" x14ac:dyDescent="0.3">
      <c r="A9" s="45">
        <v>5</v>
      </c>
      <c r="B9" s="39">
        <v>3</v>
      </c>
      <c r="C9" s="40">
        <f t="shared" si="0"/>
        <v>15</v>
      </c>
      <c r="D9" s="46" t="s">
        <v>42</v>
      </c>
      <c r="I9" s="70" t="s">
        <v>121</v>
      </c>
      <c r="J9" s="73" t="s">
        <v>122</v>
      </c>
    </row>
    <row r="10" spans="1:10" ht="16.5" x14ac:dyDescent="0.3">
      <c r="A10" s="45">
        <v>3</v>
      </c>
      <c r="B10" s="39">
        <v>5</v>
      </c>
      <c r="C10" s="40">
        <f t="shared" si="0"/>
        <v>15</v>
      </c>
      <c r="D10" s="46" t="s">
        <v>42</v>
      </c>
      <c r="I10" s="70" t="s">
        <v>87</v>
      </c>
      <c r="J10" s="73" t="s">
        <v>122</v>
      </c>
    </row>
    <row r="11" spans="1:10" ht="16.5" x14ac:dyDescent="0.3">
      <c r="A11" s="45">
        <v>4</v>
      </c>
      <c r="B11" s="39">
        <v>4</v>
      </c>
      <c r="C11" s="40">
        <f t="shared" si="0"/>
        <v>16</v>
      </c>
      <c r="D11" s="46" t="s">
        <v>42</v>
      </c>
      <c r="I11" s="70" t="s">
        <v>123</v>
      </c>
      <c r="J11" s="73" t="s">
        <v>122</v>
      </c>
    </row>
    <row r="12" spans="1:10" ht="16.5" x14ac:dyDescent="0.3">
      <c r="A12" s="45">
        <v>5</v>
      </c>
      <c r="B12" s="39">
        <v>4</v>
      </c>
      <c r="C12" s="40">
        <f t="shared" si="0"/>
        <v>20</v>
      </c>
      <c r="D12" s="46" t="s">
        <v>42</v>
      </c>
      <c r="G12" s="179"/>
      <c r="H12" s="180"/>
      <c r="I12" s="70" t="s">
        <v>124</v>
      </c>
      <c r="J12" s="73" t="s">
        <v>122</v>
      </c>
    </row>
    <row r="13" spans="1:10" ht="16.5" x14ac:dyDescent="0.3">
      <c r="A13" s="45">
        <v>4</v>
      </c>
      <c r="B13" s="39">
        <v>5</v>
      </c>
      <c r="C13" s="40">
        <f t="shared" si="0"/>
        <v>20</v>
      </c>
      <c r="D13" s="46" t="s">
        <v>42</v>
      </c>
      <c r="I13" s="70" t="s">
        <v>125</v>
      </c>
      <c r="J13" s="73" t="s">
        <v>122</v>
      </c>
    </row>
    <row r="14" spans="1:10" ht="16.5" x14ac:dyDescent="0.3">
      <c r="A14" s="45">
        <v>5</v>
      </c>
      <c r="B14" s="39">
        <v>5</v>
      </c>
      <c r="C14" s="40">
        <f t="shared" si="0"/>
        <v>25</v>
      </c>
      <c r="D14" s="46" t="s">
        <v>42</v>
      </c>
      <c r="I14" s="70" t="s">
        <v>65</v>
      </c>
      <c r="J14" s="73" t="s">
        <v>122</v>
      </c>
    </row>
    <row r="15" spans="1:10" ht="17.25" thickBot="1" x14ac:dyDescent="0.35">
      <c r="A15" s="41">
        <v>1</v>
      </c>
      <c r="B15" s="40">
        <v>1</v>
      </c>
      <c r="C15" s="40">
        <f t="shared" si="0"/>
        <v>1</v>
      </c>
      <c r="D15" s="42" t="s">
        <v>126</v>
      </c>
      <c r="I15" s="71" t="s">
        <v>127</v>
      </c>
      <c r="J15" s="74" t="s">
        <v>122</v>
      </c>
    </row>
    <row r="16" spans="1:10" x14ac:dyDescent="0.25">
      <c r="A16" s="41">
        <v>2</v>
      </c>
      <c r="B16" s="40">
        <v>1</v>
      </c>
      <c r="C16" s="40">
        <f t="shared" si="0"/>
        <v>2</v>
      </c>
      <c r="D16" s="42" t="s">
        <v>126</v>
      </c>
    </row>
    <row r="17" spans="1:4" x14ac:dyDescent="0.25">
      <c r="A17" s="41">
        <v>1</v>
      </c>
      <c r="B17" s="40">
        <v>2</v>
      </c>
      <c r="C17" s="40">
        <f t="shared" si="0"/>
        <v>2</v>
      </c>
      <c r="D17" s="42" t="s">
        <v>126</v>
      </c>
    </row>
    <row r="18" spans="1:4" x14ac:dyDescent="0.25">
      <c r="A18" s="45">
        <v>3</v>
      </c>
      <c r="B18" s="39">
        <v>1</v>
      </c>
      <c r="C18" s="40">
        <f t="shared" si="0"/>
        <v>3</v>
      </c>
      <c r="D18" s="42" t="s">
        <v>126</v>
      </c>
    </row>
    <row r="19" spans="1:4" x14ac:dyDescent="0.25">
      <c r="A19" s="45">
        <v>2</v>
      </c>
      <c r="B19" s="39">
        <v>2</v>
      </c>
      <c r="C19" s="40">
        <f t="shared" si="0"/>
        <v>4</v>
      </c>
      <c r="D19" s="42" t="s">
        <v>126</v>
      </c>
    </row>
    <row r="20" spans="1:4" x14ac:dyDescent="0.25">
      <c r="A20" s="41">
        <v>1</v>
      </c>
      <c r="B20" s="40">
        <v>4</v>
      </c>
      <c r="C20" s="40">
        <f t="shared" si="0"/>
        <v>4</v>
      </c>
      <c r="D20" s="44" t="s">
        <v>45</v>
      </c>
    </row>
    <row r="21" spans="1:4" x14ac:dyDescent="0.25">
      <c r="A21" s="45">
        <v>5</v>
      </c>
      <c r="B21" s="39">
        <v>1</v>
      </c>
      <c r="C21" s="40">
        <f t="shared" si="0"/>
        <v>5</v>
      </c>
      <c r="D21" s="44" t="s">
        <v>45</v>
      </c>
    </row>
    <row r="22" spans="1:4" x14ac:dyDescent="0.25">
      <c r="A22" s="41">
        <v>1</v>
      </c>
      <c r="B22" s="40">
        <v>5</v>
      </c>
      <c r="C22" s="40">
        <f t="shared" si="0"/>
        <v>5</v>
      </c>
      <c r="D22" s="44" t="s">
        <v>45</v>
      </c>
    </row>
    <row r="23" spans="1:4" x14ac:dyDescent="0.25">
      <c r="A23" s="45">
        <v>4</v>
      </c>
      <c r="B23" s="39">
        <v>2</v>
      </c>
      <c r="C23" s="40">
        <f t="shared" si="0"/>
        <v>8</v>
      </c>
      <c r="D23" s="44" t="s">
        <v>45</v>
      </c>
    </row>
    <row r="24" spans="1:4" x14ac:dyDescent="0.25">
      <c r="A24" s="45">
        <v>2</v>
      </c>
      <c r="B24" s="39">
        <v>4</v>
      </c>
      <c r="C24" s="40">
        <f t="shared" si="0"/>
        <v>8</v>
      </c>
      <c r="D24" s="44" t="s">
        <v>45</v>
      </c>
    </row>
    <row r="25" spans="1:4" x14ac:dyDescent="0.25">
      <c r="A25" s="45">
        <v>3</v>
      </c>
      <c r="B25" s="39">
        <v>3</v>
      </c>
      <c r="C25" s="40">
        <f t="shared" si="0"/>
        <v>9</v>
      </c>
      <c r="D25" s="44" t="s">
        <v>45</v>
      </c>
    </row>
    <row r="26" spans="1:4" x14ac:dyDescent="0.25">
      <c r="A26" s="45">
        <v>5</v>
      </c>
      <c r="B26" s="39">
        <v>2</v>
      </c>
      <c r="C26" s="40">
        <f t="shared" si="0"/>
        <v>10</v>
      </c>
      <c r="D26" s="44" t="s">
        <v>45</v>
      </c>
    </row>
    <row r="27" spans="1:4" ht="15.75" thickBot="1" x14ac:dyDescent="0.3">
      <c r="A27" s="47">
        <v>4</v>
      </c>
      <c r="B27" s="48">
        <v>3</v>
      </c>
      <c r="C27" s="49">
        <f t="shared" si="0"/>
        <v>12</v>
      </c>
      <c r="D27" s="67" t="s">
        <v>45</v>
      </c>
    </row>
  </sheetData>
  <autoFilter ref="A2:D2">
    <sortState ref="A3:D27">
      <sortCondition descending="1" ref="D2"/>
    </sortState>
  </autoFilter>
  <mergeCells count="3">
    <mergeCell ref="A1:D1"/>
    <mergeCell ref="F2:G2"/>
    <mergeCell ref="I2:J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  Institucional</vt:lpstr>
      <vt:lpstr>MATRIZ DE CALIFICACIÓN</vt:lpstr>
      <vt:lpstr>'Mapa de riesgo  Institucional'!Área_de_impresión</vt:lpstr>
      <vt:lpstr>'Mapa de riesgo  Institucional'!Títulos_a_imprimir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Madera</dc:creator>
  <cp:keywords/>
  <dc:description/>
  <cp:lastModifiedBy>Control Interno</cp:lastModifiedBy>
  <cp:revision/>
  <cp:lastPrinted>2017-01-10T16:32:43Z</cp:lastPrinted>
  <dcterms:created xsi:type="dcterms:W3CDTF">2014-12-09T04:54:47Z</dcterms:created>
  <dcterms:modified xsi:type="dcterms:W3CDTF">2018-10-01T19:57:58Z</dcterms:modified>
  <cp:category/>
  <cp:contentStatus/>
</cp:coreProperties>
</file>